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4.速冻食品2" sheetId="1" r:id="rId1"/>
  </sheets>
  <definedNames>
    <definedName name="_xlnm.Print_Titles" localSheetId="0">'24.速冻食品2'!$3:$3</definedName>
  </definedNames>
  <calcPr calcId="144525"/>
</workbook>
</file>

<file path=xl/sharedStrings.xml><?xml version="1.0" encoding="utf-8"?>
<sst xmlns="http://schemas.openxmlformats.org/spreadsheetml/2006/main" count="273" uniqueCount="174">
  <si>
    <t>华南农业大学饮食服务中心速冻品2采购报价表</t>
  </si>
  <si>
    <t>8.速冻食品2</t>
  </si>
  <si>
    <t>编码</t>
  </si>
  <si>
    <t>品名</t>
  </si>
  <si>
    <t>品牌、产地</t>
  </si>
  <si>
    <t>规格/标准  要求</t>
  </si>
  <si>
    <t>失水率</t>
  </si>
  <si>
    <t>采购限价</t>
  </si>
  <si>
    <t>参考用量</t>
  </si>
  <si>
    <t>配送价</t>
  </si>
  <si>
    <t>单位</t>
  </si>
  <si>
    <t>规格/标准要求</t>
  </si>
  <si>
    <t>SD0022</t>
  </si>
  <si>
    <t>奥尔良半翅</t>
  </si>
  <si>
    <t>山东华江</t>
  </si>
  <si>
    <t>1*10kg</t>
  </si>
  <si>
    <t>公斤</t>
  </si>
  <si>
    <t>SD8011</t>
  </si>
  <si>
    <t>日本豆腐(品牌1)</t>
  </si>
  <si>
    <t>广东高技</t>
  </si>
  <si>
    <t>SD0025</t>
  </si>
  <si>
    <t>鱼豆腐</t>
  </si>
  <si>
    <t>安井</t>
  </si>
  <si>
    <t>SD8012</t>
  </si>
  <si>
    <t>酿豆卜(品牌1)</t>
  </si>
  <si>
    <t>广州发记</t>
  </si>
  <si>
    <t>SD0077</t>
  </si>
  <si>
    <t>紫菜肉饼</t>
  </si>
  <si>
    <t>发记</t>
  </si>
  <si>
    <t>SD8013</t>
  </si>
  <si>
    <t>酿豆卜(品牌2)</t>
  </si>
  <si>
    <t>浙江味庄</t>
  </si>
  <si>
    <t>SD0078</t>
  </si>
  <si>
    <t>梅菜肉饼</t>
  </si>
  <si>
    <t>SD8014</t>
  </si>
  <si>
    <t>汤圆(品牌1)</t>
  </si>
  <si>
    <t>三全</t>
  </si>
  <si>
    <t>各味/20包/件</t>
  </si>
  <si>
    <t>SD0083</t>
  </si>
  <si>
    <t>潮汕风味手打牛肉丸</t>
  </si>
  <si>
    <t>新溪瑞达、玖仟代</t>
  </si>
  <si>
    <t>12公斤/件</t>
  </si>
  <si>
    <t>SD8015</t>
  </si>
  <si>
    <t>梅菜肉滑(品牌1)</t>
  </si>
  <si>
    <t>SD0084</t>
  </si>
  <si>
    <t>潮汕风味手打牛筋丸</t>
  </si>
  <si>
    <t>SD8016</t>
  </si>
  <si>
    <t>冬菇肉滑(品牌1)</t>
  </si>
  <si>
    <t>SD0085</t>
  </si>
  <si>
    <t>潮汕风味手打猪肉丸</t>
  </si>
  <si>
    <t>千年记、兴技</t>
  </si>
  <si>
    <t>SD8017</t>
  </si>
  <si>
    <t>鲜肉滑(品牌1)</t>
  </si>
  <si>
    <t>SD0086</t>
  </si>
  <si>
    <t>香菜鲮鱼丸</t>
  </si>
  <si>
    <t>千年记</t>
  </si>
  <si>
    <t>SD8020</t>
  </si>
  <si>
    <t>鲜肉滑(品牌2)</t>
  </si>
  <si>
    <t>天麟食品</t>
  </si>
  <si>
    <t>SD0089</t>
  </si>
  <si>
    <t>奥尔良鸡中翅</t>
  </si>
  <si>
    <t>六和</t>
  </si>
  <si>
    <t>2.5公斤*6/件</t>
  </si>
  <si>
    <t>SD8022</t>
  </si>
  <si>
    <t>鲜肉滑(品牌3)</t>
  </si>
  <si>
    <t>SD0105</t>
  </si>
  <si>
    <t>龙虾丸(品牌1)</t>
  </si>
  <si>
    <t>佛山津津</t>
  </si>
  <si>
    <t>A级</t>
  </si>
  <si>
    <t>SD8018</t>
  </si>
  <si>
    <t>台式烤肠</t>
  </si>
  <si>
    <t>SD0107</t>
  </si>
  <si>
    <t>包心贡丸(品牌1)</t>
  </si>
  <si>
    <t>B级</t>
  </si>
  <si>
    <t>SD8021</t>
  </si>
  <si>
    <t>炸鱼丸</t>
  </si>
  <si>
    <t>2.5KG/包*4</t>
  </si>
  <si>
    <t>SD0108</t>
  </si>
  <si>
    <t>包心贡丸(品牌2)</t>
  </si>
  <si>
    <t>SD8023</t>
  </si>
  <si>
    <t>亲亲肠</t>
  </si>
  <si>
    <t>10公斤/件</t>
  </si>
  <si>
    <t>SD0109</t>
  </si>
  <si>
    <t>午餐肉(品牌1)</t>
  </si>
  <si>
    <t>东莞东华</t>
  </si>
  <si>
    <t>SD8024</t>
  </si>
  <si>
    <t>玉米粒粒肠</t>
  </si>
  <si>
    <t>SD0120</t>
  </si>
  <si>
    <t>培根肉(品牌1)</t>
  </si>
  <si>
    <t>广州好点</t>
  </si>
  <si>
    <t>SD8025</t>
  </si>
  <si>
    <t>脆皮肠</t>
  </si>
  <si>
    <t>SD0121</t>
  </si>
  <si>
    <t>培根肉(品牌2)</t>
  </si>
  <si>
    <t>河南惠万家</t>
  </si>
  <si>
    <t>SD8026</t>
  </si>
  <si>
    <t>香菇贡丸</t>
  </si>
  <si>
    <t>SD8001</t>
  </si>
  <si>
    <t>玉米粒(品牌1)</t>
  </si>
  <si>
    <t>河北鼎晨</t>
  </si>
  <si>
    <t>SD8027</t>
  </si>
  <si>
    <t>撒尿牛肉丸</t>
  </si>
  <si>
    <t>SD8002</t>
  </si>
  <si>
    <t>玉米粒(品牌2)</t>
  </si>
  <si>
    <t>福建龙泰</t>
  </si>
  <si>
    <t xml:space="preserve">猪排  </t>
  </si>
  <si>
    <t>尚好菜</t>
  </si>
  <si>
    <t>件</t>
  </si>
  <si>
    <t>SD8003</t>
  </si>
  <si>
    <t>杂菜粒(品牌1)</t>
  </si>
  <si>
    <t>河南科农、汇鑫</t>
  </si>
  <si>
    <t>快餐去皮腿排</t>
  </si>
  <si>
    <t>太和牌</t>
  </si>
  <si>
    <r>
      <rPr>
        <sz val="10"/>
        <color theme="1"/>
        <rFont val="宋体"/>
        <charset val="134"/>
      </rPr>
      <t>1</t>
    </r>
    <r>
      <rPr>
        <sz val="10"/>
        <color theme="1"/>
        <rFont val="宋体"/>
        <charset val="134"/>
      </rPr>
      <t>件</t>
    </r>
    <r>
      <rPr>
        <sz val="10"/>
        <color theme="1"/>
        <rFont val="宋体"/>
        <charset val="134"/>
      </rPr>
      <t>100</t>
    </r>
    <r>
      <rPr>
        <sz val="10"/>
        <color theme="1"/>
        <rFont val="宋体"/>
        <charset val="134"/>
      </rPr>
      <t>片</t>
    </r>
  </si>
  <si>
    <t>SD8004</t>
  </si>
  <si>
    <t>杂菜粒(品牌2)</t>
  </si>
  <si>
    <t>河北康山</t>
  </si>
  <si>
    <t>奥尔良腿排</t>
  </si>
  <si>
    <r>
      <rPr>
        <sz val="10"/>
        <color theme="1"/>
        <rFont val="宋体"/>
        <charset val="134"/>
      </rPr>
      <t xml:space="preserve"> </t>
    </r>
    <r>
      <rPr>
        <sz val="10"/>
        <color theme="1"/>
        <rFont val="宋体"/>
        <charset val="134"/>
      </rPr>
      <t>真百福</t>
    </r>
  </si>
  <si>
    <t>SD8005</t>
  </si>
  <si>
    <t>杂菜粒(品牌3)</t>
  </si>
  <si>
    <t>深海鱼排</t>
  </si>
  <si>
    <r>
      <rPr>
        <sz val="10"/>
        <color theme="1"/>
        <rFont val="宋体"/>
        <charset val="134"/>
      </rPr>
      <t xml:space="preserve"> </t>
    </r>
    <r>
      <rPr>
        <sz val="10"/>
        <color theme="1"/>
        <rFont val="宋体"/>
        <charset val="134"/>
      </rPr>
      <t>明旺</t>
    </r>
  </si>
  <si>
    <r>
      <rPr>
        <sz val="10"/>
        <color theme="1"/>
        <rFont val="宋体"/>
        <charset val="134"/>
      </rPr>
      <t>1</t>
    </r>
    <r>
      <rPr>
        <sz val="10"/>
        <color theme="1"/>
        <rFont val="宋体"/>
        <charset val="134"/>
      </rPr>
      <t>件</t>
    </r>
    <r>
      <rPr>
        <sz val="10"/>
        <color theme="1"/>
        <rFont val="宋体"/>
        <charset val="134"/>
      </rPr>
      <t>6</t>
    </r>
    <r>
      <rPr>
        <sz val="10"/>
        <color theme="1"/>
        <rFont val="宋体"/>
        <charset val="134"/>
      </rPr>
      <t>盒</t>
    </r>
    <r>
      <rPr>
        <sz val="10"/>
        <color theme="1"/>
        <rFont val="宋体"/>
        <charset val="134"/>
      </rPr>
      <t>/24</t>
    </r>
    <r>
      <rPr>
        <sz val="10"/>
        <color theme="1"/>
        <rFont val="宋体"/>
        <charset val="134"/>
      </rPr>
      <t>片</t>
    </r>
    <r>
      <rPr>
        <sz val="10"/>
        <color theme="1"/>
        <rFont val="宋体"/>
        <charset val="134"/>
      </rPr>
      <t>/75</t>
    </r>
    <r>
      <rPr>
        <sz val="10"/>
        <color theme="1"/>
        <rFont val="宋体"/>
        <charset val="134"/>
      </rPr>
      <t>克</t>
    </r>
  </si>
  <si>
    <t>SD8028</t>
  </si>
  <si>
    <t>黑椒热狗</t>
  </si>
  <si>
    <t>锅烧</t>
  </si>
  <si>
    <t>SD8006</t>
  </si>
  <si>
    <t>鱼松(品牌1)</t>
  </si>
  <si>
    <t>炸鸭脚</t>
  </si>
  <si>
    <t>个</t>
  </si>
  <si>
    <t>SD8019</t>
  </si>
  <si>
    <t>鱼松(品牌2)</t>
  </si>
  <si>
    <t>炸猪手</t>
  </si>
  <si>
    <t>只</t>
  </si>
  <si>
    <t>SD8007</t>
  </si>
  <si>
    <t>干蒸(品牌1)</t>
  </si>
  <si>
    <t>佛山鸿津</t>
  </si>
  <si>
    <t>一级/</t>
  </si>
  <si>
    <t>鸿津火山石烤肠</t>
  </si>
  <si>
    <t>SD8008</t>
  </si>
  <si>
    <t>干蒸(品牌2)</t>
  </si>
  <si>
    <t>腿扒</t>
  </si>
  <si>
    <t>臻享受</t>
  </si>
  <si>
    <t>950g*10包/箱</t>
  </si>
  <si>
    <t>箱</t>
  </si>
  <si>
    <t>SD8009</t>
  </si>
  <si>
    <t>热狗(品牌1)</t>
  </si>
  <si>
    <t>黑椒柳条</t>
  </si>
  <si>
    <t>1*10kg/箱</t>
  </si>
  <si>
    <t>SD8010</t>
  </si>
  <si>
    <t>热狗(品牌2)</t>
  </si>
  <si>
    <t>江苏年余</t>
  </si>
  <si>
    <r>
      <rPr>
        <b/>
        <sz val="11"/>
        <color rgb="FF0000FF"/>
        <rFont val="宋体"/>
        <charset val="134"/>
        <scheme val="minor"/>
      </rPr>
      <t>本期报价下浮率=</t>
    </r>
    <r>
      <rPr>
        <b/>
        <u/>
        <sz val="11"/>
        <color rgb="FF0000FF"/>
        <rFont val="宋体"/>
        <charset val="134"/>
        <scheme val="minor"/>
      </rPr>
      <t xml:space="preserve">     %</t>
    </r>
  </si>
  <si>
    <r>
      <rPr>
        <b/>
        <sz val="9"/>
        <rFont val="宋体"/>
        <charset val="134"/>
      </rPr>
      <t>备注：</t>
    </r>
    <r>
      <rPr>
        <b/>
        <u/>
        <sz val="9"/>
        <rFont val="宋体"/>
        <charset val="134"/>
      </rPr>
      <t>供货商报价时请注意“报价单位”</t>
    </r>
    <r>
      <rPr>
        <b/>
        <sz val="9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9"/>
        <rFont val="宋体"/>
        <charset val="134"/>
      </rPr>
      <t>配送价=采购限价*（1-下浮率），等于或高于采购限价视为无效投标。此报价表仅填写下浮率。供货期：2023年5月26日-2023年7月25日</t>
    </r>
  </si>
  <si>
    <t>报价单位（盖章）：</t>
  </si>
  <si>
    <t>下单联系人：</t>
  </si>
  <si>
    <t>电话：</t>
  </si>
  <si>
    <t>下单QQ：</t>
  </si>
  <si>
    <t>投诉联系人：</t>
  </si>
  <si>
    <t>对帐电话：</t>
  </si>
  <si>
    <t>报价时间： 2023 年 5 月   日</t>
  </si>
  <si>
    <t>对帐QQ：</t>
  </si>
  <si>
    <t>此栏只限招标单位填写</t>
  </si>
  <si>
    <r>
      <rPr>
        <sz val="10"/>
        <rFont val="宋体"/>
        <charset val="134"/>
      </rPr>
      <t>复核下浮率：</t>
    </r>
    <r>
      <rPr>
        <u/>
        <sz val="10"/>
        <rFont val="宋体"/>
        <charset val="134"/>
      </rPr>
      <t xml:space="preserve">                   </t>
    </r>
  </si>
  <si>
    <t>评标结果：</t>
  </si>
  <si>
    <t>①中标</t>
  </si>
  <si>
    <t>（  ）</t>
  </si>
  <si>
    <t>评标人签名：</t>
  </si>
  <si>
    <r>
      <rPr>
        <sz val="10"/>
        <rFont val="宋体"/>
        <charset val="134"/>
      </rPr>
      <t>排名：第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 xml:space="preserve">名 </t>
    </r>
  </si>
  <si>
    <t>②不中标</t>
  </si>
  <si>
    <t>复核人签名：</t>
  </si>
  <si>
    <t>备注：</t>
  </si>
  <si>
    <t>评 标 日 期：    年    月   日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</si>
</sst>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 ;[Red]\-0.00\ "/>
    <numFmt numFmtId="178" formatCode="0_);[Red]\(0\)"/>
    <numFmt numFmtId="179" formatCode="0.00_);[Red]\(0.00\)"/>
  </numFmts>
  <fonts count="5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indexed="8"/>
      <name val="宋体"/>
      <charset val="134"/>
    </font>
    <font>
      <b/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1"/>
      <color rgb="FF0000FF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10"/>
      <color theme="1"/>
      <name val="宋体"/>
      <charset val="134"/>
    </font>
    <font>
      <b/>
      <u/>
      <sz val="11"/>
      <color rgb="FF0000FF"/>
      <name val="宋体"/>
      <charset val="134"/>
      <scheme val="minor"/>
    </font>
    <font>
      <b/>
      <u/>
      <sz val="9"/>
      <name val="宋体"/>
      <charset val="134"/>
    </font>
    <font>
      <u/>
      <sz val="10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9" borderId="17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11" fillId="0" borderId="0">
      <alignment vertical="center"/>
    </xf>
    <xf numFmtId="0" fontId="1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1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26" fillId="16" borderId="21" applyNumberFormat="0" applyAlignment="0" applyProtection="0">
      <alignment vertical="center"/>
    </xf>
    <xf numFmtId="0" fontId="27" fillId="16" borderId="16" applyNumberFormat="0" applyAlignment="0" applyProtection="0">
      <alignment vertical="center"/>
    </xf>
    <xf numFmtId="0" fontId="28" fillId="17" borderId="22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33" fillId="9" borderId="25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1" fillId="0" borderId="0"/>
    <xf numFmtId="0" fontId="12" fillId="18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7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23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5" fillId="49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6" fillId="0" borderId="26" applyNumberFormat="0" applyFill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0" borderId="0"/>
    <xf numFmtId="0" fontId="42" fillId="0" borderId="0" applyNumberFormat="0" applyFill="0" applyBorder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43" fillId="44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5" fillId="4" borderId="30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31" applyNumberFormat="0" applyFill="0" applyAlignment="0" applyProtection="0">
      <alignment vertical="center"/>
    </xf>
    <xf numFmtId="0" fontId="35" fillId="52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49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49" fillId="46" borderId="17" applyNumberFormat="0" applyAlignment="0" applyProtection="0">
      <alignment vertical="center"/>
    </xf>
    <xf numFmtId="0" fontId="11" fillId="56" borderId="32" applyNumberFormat="0" applyFont="0" applyAlignment="0" applyProtection="0">
      <alignment vertical="center"/>
    </xf>
    <xf numFmtId="0" fontId="11" fillId="0" borderId="0"/>
  </cellStyleXfs>
  <cellXfs count="79">
    <xf numFmtId="0" fontId="0" fillId="0" borderId="0" xfId="0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49" fontId="2" fillId="2" borderId="0" xfId="84" applyNumberFormat="1" applyFont="1" applyFill="1" applyBorder="1" applyAlignment="1" applyProtection="1">
      <alignment horizontal="center" vertical="center" wrapText="1"/>
    </xf>
    <xf numFmtId="49" fontId="3" fillId="2" borderId="0" xfId="84" applyNumberFormat="1" applyFont="1" applyFill="1" applyBorder="1" applyAlignment="1" applyProtection="1">
      <alignment vertical="center" wrapText="1"/>
    </xf>
    <xf numFmtId="49" fontId="3" fillId="2" borderId="0" xfId="84" applyNumberFormat="1" applyFont="1" applyFill="1" applyBorder="1" applyAlignment="1" applyProtection="1">
      <alignment horizontal="center" vertical="center" wrapText="1"/>
    </xf>
    <xf numFmtId="49" fontId="3" fillId="2" borderId="1" xfId="84" applyNumberFormat="1" applyFont="1" applyFill="1" applyBorder="1" applyAlignment="1" applyProtection="1">
      <alignment horizontal="center" vertical="center"/>
    </xf>
    <xf numFmtId="49" fontId="3" fillId="2" borderId="1" xfId="84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177" fontId="4" fillId="0" borderId="1" xfId="0" applyNumberFormat="1" applyFont="1" applyBorder="1" applyAlignment="1" applyProtection="1">
      <alignment horizontal="center" vertical="center" wrapText="1"/>
    </xf>
    <xf numFmtId="176" fontId="4" fillId="0" borderId="1" xfId="0" applyNumberFormat="1" applyFont="1" applyBorder="1" applyAlignment="1" applyProtection="1">
      <alignment horizontal="center" vertical="center"/>
    </xf>
    <xf numFmtId="0" fontId="5" fillId="0" borderId="1" xfId="92" applyFont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177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</xf>
    <xf numFmtId="0" fontId="6" fillId="0" borderId="1" xfId="92" applyFont="1" applyFill="1" applyBorder="1" applyAlignment="1" applyProtection="1">
      <alignment horizontal="center" vertical="center" shrinkToFit="1"/>
    </xf>
    <xf numFmtId="0" fontId="5" fillId="0" borderId="1" xfId="0" applyNumberFormat="1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center" vertical="center" shrinkToFi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5" fillId="2" borderId="1" xfId="84" applyNumberFormat="1" applyFont="1" applyFill="1" applyBorder="1" applyAlignment="1" applyProtection="1">
      <alignment horizontal="center" vertical="center"/>
    </xf>
    <xf numFmtId="0" fontId="5" fillId="0" borderId="1" xfId="92" applyFont="1" applyFill="1" applyBorder="1" applyAlignment="1" applyProtection="1">
      <alignment horizontal="center" vertical="center" shrinkToFit="1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left" vertical="center" wrapText="1"/>
    </xf>
    <xf numFmtId="0" fontId="7" fillId="3" borderId="0" xfId="2" applyFont="1" applyFill="1" applyBorder="1" applyAlignment="1" applyProtection="1">
      <alignment horizontal="left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center" vertical="center" wrapText="1"/>
    </xf>
    <xf numFmtId="0" fontId="8" fillId="4" borderId="7" xfId="2" applyFont="1" applyFill="1" applyBorder="1" applyAlignment="1" applyProtection="1">
      <alignment horizontal="center" vertical="center" wrapText="1"/>
    </xf>
    <xf numFmtId="0" fontId="8" fillId="0" borderId="4" xfId="2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78" fontId="8" fillId="0" borderId="0" xfId="2" applyNumberFormat="1" applyFont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left" vertical="center"/>
    </xf>
    <xf numFmtId="0" fontId="8" fillId="0" borderId="0" xfId="2" applyFont="1" applyBorder="1" applyAlignment="1" applyProtection="1">
      <alignment horizontal="center" vertical="center"/>
    </xf>
    <xf numFmtId="179" fontId="8" fillId="0" borderId="0" xfId="2" applyNumberFormat="1" applyFont="1" applyFill="1" applyBorder="1" applyAlignment="1" applyProtection="1">
      <alignment horizontal="center" vertical="center"/>
    </xf>
    <xf numFmtId="0" fontId="8" fillId="4" borderId="8" xfId="2" applyFont="1" applyFill="1" applyBorder="1" applyAlignment="1" applyProtection="1">
      <alignment horizontal="center" vertical="center" wrapText="1"/>
    </xf>
    <xf numFmtId="0" fontId="8" fillId="0" borderId="5" xfId="2" applyFont="1" applyBorder="1" applyAlignment="1" applyProtection="1">
      <alignment vertical="center"/>
    </xf>
    <xf numFmtId="0" fontId="8" fillId="0" borderId="6" xfId="2" applyFont="1" applyBorder="1" applyAlignment="1" applyProtection="1">
      <alignment horizontal="center" vertical="center"/>
    </xf>
    <xf numFmtId="179" fontId="8" fillId="0" borderId="6" xfId="2" applyNumberFormat="1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center" shrinkToFit="1"/>
    </xf>
    <xf numFmtId="0" fontId="0" fillId="0" borderId="1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2" borderId="1" xfId="107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8" fillId="0" borderId="2" xfId="2" applyFont="1" applyFill="1" applyBorder="1" applyAlignment="1" applyProtection="1">
      <alignment vertical="center" wrapText="1"/>
      <protection locked="0"/>
    </xf>
    <xf numFmtId="0" fontId="8" fillId="0" borderId="3" xfId="2" applyFont="1" applyFill="1" applyBorder="1" applyAlignment="1" applyProtection="1">
      <alignment vertical="center" wrapText="1"/>
      <protection locked="0"/>
    </xf>
    <xf numFmtId="0" fontId="8" fillId="0" borderId="3" xfId="2" applyFont="1" applyFill="1" applyBorder="1" applyAlignment="1" applyProtection="1">
      <alignment horizontal="center" vertical="center" wrapText="1"/>
      <protection locked="0"/>
    </xf>
    <xf numFmtId="0" fontId="8" fillId="0" borderId="4" xfId="2" applyFont="1" applyFill="1" applyBorder="1" applyAlignment="1" applyProtection="1">
      <alignment vertical="center" wrapText="1" shrinkToFit="1"/>
      <protection locked="0"/>
    </xf>
    <xf numFmtId="0" fontId="8" fillId="0" borderId="0" xfId="2" applyFont="1" applyFill="1" applyBorder="1" applyAlignment="1" applyProtection="1">
      <alignment vertical="center" wrapText="1" shrinkToFit="1"/>
      <protection locked="0"/>
    </xf>
    <xf numFmtId="0" fontId="8" fillId="0" borderId="0" xfId="2" applyFont="1" applyFill="1" applyBorder="1" applyAlignment="1" applyProtection="1">
      <alignment horizontal="center" vertical="center" wrapText="1" shrinkToFit="1"/>
      <protection locked="0"/>
    </xf>
    <xf numFmtId="0" fontId="8" fillId="0" borderId="5" xfId="2" applyFont="1" applyFill="1" applyBorder="1" applyAlignment="1" applyProtection="1">
      <alignment vertical="center" wrapText="1" shrinkToFit="1"/>
      <protection locked="0"/>
    </xf>
    <xf numFmtId="0" fontId="8" fillId="0" borderId="6" xfId="2" applyFont="1" applyFill="1" applyBorder="1" applyAlignment="1" applyProtection="1">
      <alignment vertical="center" wrapText="1" shrinkToFit="1"/>
      <protection locked="0"/>
    </xf>
    <xf numFmtId="0" fontId="8" fillId="0" borderId="6" xfId="2" applyFont="1" applyFill="1" applyBorder="1" applyAlignment="1" applyProtection="1">
      <alignment horizontal="center" vertical="center" wrapText="1" shrinkToFit="1"/>
      <protection locked="0"/>
    </xf>
    <xf numFmtId="0" fontId="8" fillId="0" borderId="0" xfId="2" applyFont="1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8" fillId="0" borderId="6" xfId="2" applyFont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/>
      <protection locked="0"/>
    </xf>
    <xf numFmtId="0" fontId="8" fillId="0" borderId="13" xfId="2" applyFont="1" applyFill="1" applyBorder="1" applyAlignment="1" applyProtection="1">
      <alignment vertical="center" wrapText="1"/>
      <protection locked="0"/>
    </xf>
    <xf numFmtId="176" fontId="0" fillId="0" borderId="0" xfId="0" applyNumberFormat="1" applyAlignment="1" applyProtection="1">
      <alignment vertical="center"/>
    </xf>
    <xf numFmtId="0" fontId="8" fillId="0" borderId="14" xfId="2" applyFont="1" applyFill="1" applyBorder="1" applyAlignment="1" applyProtection="1">
      <alignment vertical="center" wrapText="1" shrinkToFit="1"/>
      <protection locked="0"/>
    </xf>
    <xf numFmtId="0" fontId="8" fillId="0" borderId="15" xfId="2" applyFont="1" applyFill="1" applyBorder="1" applyAlignment="1" applyProtection="1">
      <alignment vertical="center" wrapText="1" shrinkToFit="1"/>
      <protection locked="0"/>
    </xf>
  </cellXfs>
  <cellStyles count="108">
    <cellStyle name="常规" xfId="0" builtinId="0"/>
    <cellStyle name="货币[0]" xfId="1" builtinId="7"/>
    <cellStyle name="20% - 强调文字颜色 2 4 3 2 4 4" xfId="2"/>
    <cellStyle name="20% - 强调文字颜色 1 2" xfId="3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3" xfId="8" builtinId="39"/>
    <cellStyle name="计算 2" xfId="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20% - 强调文字颜色 2 4 3 2 4 4 10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40% - 强调文字颜色 4 2" xfId="32"/>
    <cellStyle name="20% - 强调文字颜色 6" xfId="33" builtinId="50"/>
    <cellStyle name="强调文字颜色 2" xfId="34" builtinId="33"/>
    <cellStyle name="链接单元格" xfId="35" builtinId="24"/>
    <cellStyle name="40% - 强调文字颜色 1 2" xfId="36"/>
    <cellStyle name="汇总" xfId="37" builtinId="25"/>
    <cellStyle name="好" xfId="38" builtinId="26"/>
    <cellStyle name="40% - 强调文字颜色 2 2" xfId="39"/>
    <cellStyle name="适中" xfId="40" builtinId="28"/>
    <cellStyle name="20% - 强调文字颜色 5" xfId="41" builtinId="46"/>
    <cellStyle name="强调文字颜色 1" xfId="42" builtinId="29"/>
    <cellStyle name="40% - 强调文字颜色 5 2" xfId="43"/>
    <cellStyle name="20% - 强调文字颜色 1" xfId="44" builtinId="30"/>
    <cellStyle name="40% - 强调文字颜色 1" xfId="45" builtinId="31"/>
    <cellStyle name="20% - 强调文字颜色 2 4 3 2 4 4 10 2" xfId="46"/>
    <cellStyle name="20% - 强调文字颜色 2" xfId="47" builtinId="34"/>
    <cellStyle name="输出 2" xfId="48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适中 2" xfId="59"/>
    <cellStyle name="40% - 强调文字颜色 6 2" xfId="60"/>
    <cellStyle name="60% - 强调文字颜色 6" xfId="61" builtinId="52"/>
    <cellStyle name="20% - 强调文字颜色 2 2" xfId="62"/>
    <cellStyle name="20% - 强调文字颜色 3 2" xfId="63"/>
    <cellStyle name="常规 3" xfId="64"/>
    <cellStyle name="20% - 强调文字颜色 4 2" xfId="65"/>
    <cellStyle name="20% - 强调文字颜色 5 2" xfId="66"/>
    <cellStyle name="20% - 强调文字颜色 6 2" xfId="67"/>
    <cellStyle name="40% - 强调文字颜色 3 2" xfId="68"/>
    <cellStyle name="60% - 强调文字颜色 1 2" xfId="69"/>
    <cellStyle name="常规 5" xfId="70"/>
    <cellStyle name="60% - 强调文字颜色 2 2" xfId="71"/>
    <cellStyle name="60% - 强调文字颜色 3 2" xfId="72"/>
    <cellStyle name="60% - 强调文字颜色 4 2" xfId="73"/>
    <cellStyle name="60% - 强调文字颜色 5 2" xfId="74"/>
    <cellStyle name="60% - 强调文字颜色 6 2" xfId="75"/>
    <cellStyle name="标题 1 2" xfId="76"/>
    <cellStyle name="标题 2 2" xfId="77"/>
    <cellStyle name="标题 3 2" xfId="78"/>
    <cellStyle name="标题 4 2" xfId="79"/>
    <cellStyle name="标题 5" xfId="80"/>
    <cellStyle name="差 2" xfId="81"/>
    <cellStyle name="常规 14" xfId="82"/>
    <cellStyle name="常规 15" xfId="83"/>
    <cellStyle name="常规 2" xfId="84"/>
    <cellStyle name="常规 2 2" xfId="85"/>
    <cellStyle name="常规 2 20" xfId="86"/>
    <cellStyle name="常规 2 22" xfId="87"/>
    <cellStyle name="常规 2 3" xfId="88"/>
    <cellStyle name="常规 2 4" xfId="89"/>
    <cellStyle name="常规 4" xfId="90"/>
    <cellStyle name="常规 7" xfId="91"/>
    <cellStyle name="常规 8" xfId="92"/>
    <cellStyle name="好 2" xfId="93"/>
    <cellStyle name="汇总 2" xfId="94"/>
    <cellStyle name="检查单元格 2" xfId="95"/>
    <cellStyle name="解释性文本 2" xfId="96"/>
    <cellStyle name="警告文本 2" xfId="97"/>
    <cellStyle name="链接单元格 2" xfId="98"/>
    <cellStyle name="强调文字颜色 1 2" xfId="99"/>
    <cellStyle name="强调文字颜色 2 2" xfId="100"/>
    <cellStyle name="强调文字颜色 3 2" xfId="101"/>
    <cellStyle name="强调文字颜色 4 2" xfId="102"/>
    <cellStyle name="强调文字颜色 5 2" xfId="103"/>
    <cellStyle name="强调文字颜色 6 2" xfId="104"/>
    <cellStyle name="输入 2" xfId="105"/>
    <cellStyle name="注释 2" xfId="106"/>
    <cellStyle name="常规_Sheet1" xfId="10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7"/>
  <sheetViews>
    <sheetView tabSelected="1" zoomScale="90" zoomScaleNormal="90" workbookViewId="0">
      <selection activeCell="J28" sqref="J28:J29"/>
    </sheetView>
  </sheetViews>
  <sheetFormatPr defaultColWidth="8.875" defaultRowHeight="13.5"/>
  <cols>
    <col min="1" max="1" width="6.375" style="2" customWidth="1"/>
    <col min="2" max="2" width="16.125" style="2" customWidth="1"/>
    <col min="3" max="3" width="13.2583333333333" style="2" customWidth="1"/>
    <col min="4" max="4" width="11.375" style="2" customWidth="1"/>
    <col min="5" max="5" width="5.75833333333333" style="2" customWidth="1"/>
    <col min="6" max="6" width="6.875" style="2" customWidth="1"/>
    <col min="7" max="7" width="6.625" style="3" customWidth="1"/>
    <col min="8" max="8" width="6.625" style="3" hidden="1" customWidth="1"/>
    <col min="9" max="9" width="6.375" style="2" customWidth="1"/>
    <col min="10" max="10" width="7.75833333333333" style="2" customWidth="1"/>
    <col min="11" max="11" width="13.875" style="2" customWidth="1"/>
    <col min="12" max="12" width="11.5" style="2" customWidth="1"/>
    <col min="13" max="13" width="10.375" style="2" customWidth="1"/>
    <col min="14" max="14" width="5.375" style="2" customWidth="1"/>
    <col min="15" max="15" width="7.125" style="2" customWidth="1"/>
    <col min="16" max="16" width="7.125" style="3" customWidth="1"/>
    <col min="17" max="17" width="7.125" style="2" hidden="1" customWidth="1"/>
    <col min="18" max="18" width="7.125" style="2" customWidth="1"/>
    <col min="19" max="21" width="11.5" style="2" hidden="1" customWidth="1"/>
    <col min="22" max="22" width="8.875" style="2" hidden="1" customWidth="1"/>
    <col min="23" max="16384" width="8.875" style="2"/>
  </cols>
  <sheetData>
    <row r="1" ht="18" customHeight="1" spans="1: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17.45" customHeight="1" spans="1:9">
      <c r="A2" s="5" t="s">
        <v>1</v>
      </c>
      <c r="B2" s="5"/>
      <c r="C2" s="5"/>
      <c r="D2" s="5"/>
      <c r="E2" s="5"/>
      <c r="F2" s="5"/>
      <c r="G2" s="6"/>
      <c r="H2" s="6"/>
      <c r="I2" s="5"/>
    </row>
    <row r="3" s="1" customFormat="1" ht="27" customHeight="1" spans="1:18">
      <c r="A3" s="7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7" t="s">
        <v>2</v>
      </c>
      <c r="K3" s="7" t="s">
        <v>3</v>
      </c>
      <c r="L3" s="8" t="s">
        <v>4</v>
      </c>
      <c r="M3" s="8" t="s">
        <v>11</v>
      </c>
      <c r="N3" s="8" t="s">
        <v>6</v>
      </c>
      <c r="O3" s="8" t="s">
        <v>7</v>
      </c>
      <c r="P3" s="8" t="s">
        <v>8</v>
      </c>
      <c r="Q3" s="8" t="s">
        <v>9</v>
      </c>
      <c r="R3" s="8" t="s">
        <v>10</v>
      </c>
    </row>
    <row r="4" ht="18" customHeight="1" spans="1:20">
      <c r="A4" s="9" t="s">
        <v>12</v>
      </c>
      <c r="B4" s="10" t="s">
        <v>13</v>
      </c>
      <c r="C4" s="9" t="s">
        <v>14</v>
      </c>
      <c r="D4" s="9" t="s">
        <v>15</v>
      </c>
      <c r="E4" s="9"/>
      <c r="F4" s="11">
        <v>21</v>
      </c>
      <c r="G4" s="9">
        <v>20</v>
      </c>
      <c r="H4" s="12">
        <f>F4*(1-12.8%)</f>
        <v>18.312</v>
      </c>
      <c r="I4" s="14" t="s">
        <v>16</v>
      </c>
      <c r="J4" s="25" t="s">
        <v>17</v>
      </c>
      <c r="K4" s="20" t="s">
        <v>18</v>
      </c>
      <c r="L4" s="21" t="s">
        <v>19</v>
      </c>
      <c r="M4" s="21"/>
      <c r="N4" s="24"/>
      <c r="O4" s="23">
        <v>6</v>
      </c>
      <c r="P4" s="24">
        <v>1000</v>
      </c>
      <c r="Q4" s="73">
        <f>O4*(1-12.8%)</f>
        <v>5.232</v>
      </c>
      <c r="R4" s="50" t="s">
        <v>16</v>
      </c>
      <c r="S4" s="2">
        <f>G4*H4</f>
        <v>366.24</v>
      </c>
      <c r="T4" s="2">
        <f t="shared" ref="T4:T27" si="0">P4*Q4</f>
        <v>5232</v>
      </c>
    </row>
    <row r="5" ht="18" customHeight="1" spans="1:20">
      <c r="A5" s="9" t="s">
        <v>20</v>
      </c>
      <c r="B5" s="9" t="s">
        <v>21</v>
      </c>
      <c r="C5" s="9" t="s">
        <v>22</v>
      </c>
      <c r="D5" s="9" t="s">
        <v>15</v>
      </c>
      <c r="E5" s="9"/>
      <c r="F5" s="11">
        <v>10.26</v>
      </c>
      <c r="G5" s="9">
        <v>600</v>
      </c>
      <c r="H5" s="12">
        <f t="shared" ref="H5:H30" si="1">F5*(1-12.8%)</f>
        <v>8.94672</v>
      </c>
      <c r="I5" s="14" t="s">
        <v>16</v>
      </c>
      <c r="J5" s="25" t="s">
        <v>23</v>
      </c>
      <c r="K5" s="20" t="s">
        <v>24</v>
      </c>
      <c r="L5" s="21" t="s">
        <v>25</v>
      </c>
      <c r="M5" s="21"/>
      <c r="N5" s="24"/>
      <c r="O5" s="23">
        <v>13.5</v>
      </c>
      <c r="P5" s="24">
        <v>50</v>
      </c>
      <c r="Q5" s="73">
        <f t="shared" ref="Q5:Q27" si="2">O5*(1-12.8%)</f>
        <v>11.772</v>
      </c>
      <c r="R5" s="50" t="s">
        <v>16</v>
      </c>
      <c r="S5" s="2">
        <f t="shared" ref="S5:S30" si="3">G5*H5</f>
        <v>5368.032</v>
      </c>
      <c r="T5" s="2">
        <f t="shared" si="0"/>
        <v>588.6</v>
      </c>
    </row>
    <row r="6" ht="18" customHeight="1" spans="1:20">
      <c r="A6" s="13" t="s">
        <v>26</v>
      </c>
      <c r="B6" s="9" t="s">
        <v>27</v>
      </c>
      <c r="C6" s="9" t="s">
        <v>28</v>
      </c>
      <c r="D6" s="9" t="s">
        <v>15</v>
      </c>
      <c r="E6" s="9"/>
      <c r="F6" s="11">
        <v>18</v>
      </c>
      <c r="G6" s="9">
        <v>20</v>
      </c>
      <c r="H6" s="12">
        <f t="shared" si="1"/>
        <v>15.696</v>
      </c>
      <c r="I6" s="14" t="s">
        <v>16</v>
      </c>
      <c r="J6" s="25" t="s">
        <v>29</v>
      </c>
      <c r="K6" s="20" t="s">
        <v>30</v>
      </c>
      <c r="L6" s="21" t="s">
        <v>31</v>
      </c>
      <c r="M6" s="21"/>
      <c r="N6" s="24"/>
      <c r="O6" s="23">
        <v>13.5</v>
      </c>
      <c r="P6" s="24">
        <v>50</v>
      </c>
      <c r="Q6" s="73">
        <f t="shared" si="2"/>
        <v>11.772</v>
      </c>
      <c r="R6" s="50" t="s">
        <v>16</v>
      </c>
      <c r="S6" s="2">
        <f t="shared" si="3"/>
        <v>313.92</v>
      </c>
      <c r="T6" s="2">
        <f t="shared" si="0"/>
        <v>588.6</v>
      </c>
    </row>
    <row r="7" ht="18" customHeight="1" spans="1:20">
      <c r="A7" s="13" t="s">
        <v>32</v>
      </c>
      <c r="B7" s="9" t="s">
        <v>33</v>
      </c>
      <c r="C7" s="9" t="s">
        <v>28</v>
      </c>
      <c r="D7" s="9" t="s">
        <v>15</v>
      </c>
      <c r="E7" s="9"/>
      <c r="F7" s="11">
        <v>18</v>
      </c>
      <c r="G7" s="9">
        <v>20</v>
      </c>
      <c r="H7" s="12">
        <f t="shared" si="1"/>
        <v>15.696</v>
      </c>
      <c r="I7" s="14" t="s">
        <v>16</v>
      </c>
      <c r="J7" s="25" t="s">
        <v>34</v>
      </c>
      <c r="K7" s="20" t="s">
        <v>35</v>
      </c>
      <c r="L7" s="24" t="s">
        <v>36</v>
      </c>
      <c r="M7" s="21" t="s">
        <v>37</v>
      </c>
      <c r="N7" s="24"/>
      <c r="O7" s="23">
        <v>11</v>
      </c>
      <c r="P7" s="24">
        <v>800</v>
      </c>
      <c r="Q7" s="73">
        <f t="shared" si="2"/>
        <v>9.592</v>
      </c>
      <c r="R7" s="50" t="s">
        <v>16</v>
      </c>
      <c r="S7" s="2">
        <f t="shared" si="3"/>
        <v>313.92</v>
      </c>
      <c r="T7" s="2">
        <f t="shared" si="0"/>
        <v>7673.6</v>
      </c>
    </row>
    <row r="8" ht="18" customHeight="1" spans="1:20">
      <c r="A8" s="13" t="s">
        <v>38</v>
      </c>
      <c r="B8" s="14" t="s">
        <v>39</v>
      </c>
      <c r="C8" s="15" t="s">
        <v>40</v>
      </c>
      <c r="D8" s="15" t="s">
        <v>41</v>
      </c>
      <c r="E8" s="9"/>
      <c r="F8" s="16">
        <v>35</v>
      </c>
      <c r="G8" s="15">
        <v>800</v>
      </c>
      <c r="H8" s="12">
        <f t="shared" si="1"/>
        <v>30.52</v>
      </c>
      <c r="I8" s="14" t="s">
        <v>16</v>
      </c>
      <c r="J8" s="25" t="s">
        <v>42</v>
      </c>
      <c r="K8" s="20" t="s">
        <v>43</v>
      </c>
      <c r="L8" s="21" t="s">
        <v>25</v>
      </c>
      <c r="M8" s="21"/>
      <c r="N8" s="24"/>
      <c r="O8" s="23">
        <v>16</v>
      </c>
      <c r="P8" s="24">
        <v>10</v>
      </c>
      <c r="Q8" s="73">
        <f t="shared" si="2"/>
        <v>13.952</v>
      </c>
      <c r="R8" s="50" t="s">
        <v>16</v>
      </c>
      <c r="S8" s="2">
        <f t="shared" si="3"/>
        <v>24416</v>
      </c>
      <c r="T8" s="2">
        <f t="shared" si="0"/>
        <v>139.52</v>
      </c>
    </row>
    <row r="9" ht="18" customHeight="1" spans="1:20">
      <c r="A9" s="13" t="s">
        <v>44</v>
      </c>
      <c r="B9" s="14" t="s">
        <v>45</v>
      </c>
      <c r="C9" s="15" t="s">
        <v>40</v>
      </c>
      <c r="D9" s="15" t="s">
        <v>41</v>
      </c>
      <c r="E9" s="9"/>
      <c r="F9" s="16">
        <v>36</v>
      </c>
      <c r="G9" s="15">
        <v>500</v>
      </c>
      <c r="H9" s="12">
        <f t="shared" si="1"/>
        <v>31.392</v>
      </c>
      <c r="I9" s="14" t="s">
        <v>16</v>
      </c>
      <c r="J9" s="25" t="s">
        <v>46</v>
      </c>
      <c r="K9" s="20" t="s">
        <v>47</v>
      </c>
      <c r="L9" s="21" t="s">
        <v>25</v>
      </c>
      <c r="M9" s="21"/>
      <c r="N9" s="24"/>
      <c r="O9" s="23">
        <v>16</v>
      </c>
      <c r="P9" s="24">
        <v>10</v>
      </c>
      <c r="Q9" s="73">
        <f t="shared" si="2"/>
        <v>13.952</v>
      </c>
      <c r="R9" s="50" t="s">
        <v>16</v>
      </c>
      <c r="S9" s="2">
        <f t="shared" si="3"/>
        <v>15696</v>
      </c>
      <c r="T9" s="2">
        <f t="shared" si="0"/>
        <v>139.52</v>
      </c>
    </row>
    <row r="10" ht="18" customHeight="1" spans="1:20">
      <c r="A10" s="13" t="s">
        <v>48</v>
      </c>
      <c r="B10" s="14" t="s">
        <v>49</v>
      </c>
      <c r="C10" s="15" t="s">
        <v>50</v>
      </c>
      <c r="D10" s="15" t="s">
        <v>41</v>
      </c>
      <c r="E10" s="9"/>
      <c r="F10" s="16">
        <v>35</v>
      </c>
      <c r="G10" s="15">
        <v>20</v>
      </c>
      <c r="H10" s="12">
        <f t="shared" si="1"/>
        <v>30.52</v>
      </c>
      <c r="I10" s="14" t="s">
        <v>16</v>
      </c>
      <c r="J10" s="25" t="s">
        <v>51</v>
      </c>
      <c r="K10" s="20" t="s">
        <v>52</v>
      </c>
      <c r="L10" s="21" t="s">
        <v>25</v>
      </c>
      <c r="M10" s="21"/>
      <c r="N10" s="24"/>
      <c r="O10" s="23">
        <v>16</v>
      </c>
      <c r="P10" s="24">
        <v>1500</v>
      </c>
      <c r="Q10" s="73">
        <f t="shared" si="2"/>
        <v>13.952</v>
      </c>
      <c r="R10" s="50" t="s">
        <v>16</v>
      </c>
      <c r="S10" s="2">
        <f t="shared" si="3"/>
        <v>610.4</v>
      </c>
      <c r="T10" s="2">
        <f t="shared" si="0"/>
        <v>20928</v>
      </c>
    </row>
    <row r="11" ht="18" customHeight="1" spans="1:20">
      <c r="A11" s="13" t="s">
        <v>53</v>
      </c>
      <c r="B11" s="14" t="s">
        <v>54</v>
      </c>
      <c r="C11" s="15" t="s">
        <v>55</v>
      </c>
      <c r="D11" s="15"/>
      <c r="E11" s="9"/>
      <c r="F11" s="11">
        <v>27</v>
      </c>
      <c r="G11" s="15">
        <v>20</v>
      </c>
      <c r="H11" s="12">
        <f t="shared" si="1"/>
        <v>23.544</v>
      </c>
      <c r="I11" s="14" t="s">
        <v>16</v>
      </c>
      <c r="J11" s="25" t="s">
        <v>56</v>
      </c>
      <c r="K11" s="20" t="s">
        <v>57</v>
      </c>
      <c r="L11" s="21" t="s">
        <v>58</v>
      </c>
      <c r="M11" s="21"/>
      <c r="N11" s="24"/>
      <c r="O11" s="23">
        <v>15.8</v>
      </c>
      <c r="P11" s="24">
        <v>1500</v>
      </c>
      <c r="Q11" s="73">
        <f t="shared" si="2"/>
        <v>13.7776</v>
      </c>
      <c r="R11" s="50" t="s">
        <v>16</v>
      </c>
      <c r="S11" s="2">
        <f t="shared" si="3"/>
        <v>470.88</v>
      </c>
      <c r="T11" s="2">
        <f t="shared" si="0"/>
        <v>20666.4</v>
      </c>
    </row>
    <row r="12" ht="18" customHeight="1" spans="1:20">
      <c r="A12" s="13" t="s">
        <v>59</v>
      </c>
      <c r="B12" s="14" t="s">
        <v>60</v>
      </c>
      <c r="C12" s="15" t="s">
        <v>61</v>
      </c>
      <c r="D12" s="17" t="s">
        <v>62</v>
      </c>
      <c r="E12" s="9"/>
      <c r="F12" s="16">
        <v>38</v>
      </c>
      <c r="G12" s="15">
        <v>30</v>
      </c>
      <c r="H12" s="12">
        <f t="shared" si="1"/>
        <v>33.136</v>
      </c>
      <c r="I12" s="14" t="s">
        <v>16</v>
      </c>
      <c r="J12" s="25" t="s">
        <v>63</v>
      </c>
      <c r="K12" s="20" t="s">
        <v>64</v>
      </c>
      <c r="L12" s="21" t="s">
        <v>25</v>
      </c>
      <c r="M12" s="21"/>
      <c r="N12" s="24"/>
      <c r="O12" s="23">
        <v>16.6</v>
      </c>
      <c r="P12" s="24">
        <v>1500</v>
      </c>
      <c r="Q12" s="73">
        <f t="shared" si="2"/>
        <v>14.4752</v>
      </c>
      <c r="R12" s="50" t="s">
        <v>16</v>
      </c>
      <c r="S12" s="2">
        <f t="shared" si="3"/>
        <v>994.08</v>
      </c>
      <c r="T12" s="2">
        <f t="shared" si="0"/>
        <v>21712.8</v>
      </c>
    </row>
    <row r="13" ht="18" customHeight="1" spans="1:20">
      <c r="A13" s="13" t="s">
        <v>65</v>
      </c>
      <c r="B13" s="14" t="s">
        <v>66</v>
      </c>
      <c r="C13" s="18" t="s">
        <v>67</v>
      </c>
      <c r="D13" s="9" t="s">
        <v>68</v>
      </c>
      <c r="E13" s="9"/>
      <c r="F13" s="11">
        <v>12</v>
      </c>
      <c r="G13" s="9">
        <v>1000</v>
      </c>
      <c r="H13" s="12">
        <f t="shared" si="1"/>
        <v>10.464</v>
      </c>
      <c r="I13" s="14" t="s">
        <v>16</v>
      </c>
      <c r="J13" s="20" t="s">
        <v>69</v>
      </c>
      <c r="K13" s="20" t="s">
        <v>70</v>
      </c>
      <c r="L13" s="21" t="s">
        <v>67</v>
      </c>
      <c r="M13" s="21"/>
      <c r="N13" s="24"/>
      <c r="O13" s="23">
        <v>12.69</v>
      </c>
      <c r="P13" s="24">
        <v>3000</v>
      </c>
      <c r="Q13" s="73">
        <f t="shared" si="2"/>
        <v>11.06568</v>
      </c>
      <c r="R13" s="50" t="s">
        <v>16</v>
      </c>
      <c r="S13" s="2">
        <f t="shared" si="3"/>
        <v>10464</v>
      </c>
      <c r="T13" s="2">
        <f t="shared" si="0"/>
        <v>33197.04</v>
      </c>
    </row>
    <row r="14" ht="18" customHeight="1" spans="1:20">
      <c r="A14" s="13" t="s">
        <v>71</v>
      </c>
      <c r="B14" s="14" t="s">
        <v>72</v>
      </c>
      <c r="C14" s="18" t="s">
        <v>67</v>
      </c>
      <c r="D14" s="9" t="s">
        <v>73</v>
      </c>
      <c r="E14" s="9"/>
      <c r="F14" s="11">
        <v>12.24</v>
      </c>
      <c r="G14" s="9">
        <v>1500</v>
      </c>
      <c r="H14" s="12">
        <f t="shared" si="1"/>
        <v>10.67328</v>
      </c>
      <c r="I14" s="14" t="s">
        <v>16</v>
      </c>
      <c r="J14" s="20" t="s">
        <v>74</v>
      </c>
      <c r="K14" s="20" t="s">
        <v>75</v>
      </c>
      <c r="L14" s="21" t="s">
        <v>19</v>
      </c>
      <c r="M14" s="21" t="s">
        <v>76</v>
      </c>
      <c r="N14" s="24"/>
      <c r="O14" s="23">
        <v>12.5</v>
      </c>
      <c r="P14" s="24">
        <v>500</v>
      </c>
      <c r="Q14" s="73">
        <f t="shared" si="2"/>
        <v>10.9</v>
      </c>
      <c r="R14" s="50" t="s">
        <v>16</v>
      </c>
      <c r="S14" s="2">
        <f t="shared" si="3"/>
        <v>16009.92</v>
      </c>
      <c r="T14" s="2">
        <f t="shared" si="0"/>
        <v>5450</v>
      </c>
    </row>
    <row r="15" ht="18" customHeight="1" spans="1:20">
      <c r="A15" s="13" t="s">
        <v>77</v>
      </c>
      <c r="B15" s="14" t="s">
        <v>78</v>
      </c>
      <c r="C15" s="18" t="s">
        <v>19</v>
      </c>
      <c r="D15" s="9" t="s">
        <v>73</v>
      </c>
      <c r="E15" s="9"/>
      <c r="F15" s="11">
        <v>14</v>
      </c>
      <c r="G15" s="9">
        <v>1500</v>
      </c>
      <c r="H15" s="12">
        <f t="shared" si="1"/>
        <v>12.208</v>
      </c>
      <c r="I15" s="14" t="s">
        <v>16</v>
      </c>
      <c r="J15" s="20" t="s">
        <v>79</v>
      </c>
      <c r="K15" s="49" t="s">
        <v>80</v>
      </c>
      <c r="L15" s="21" t="s">
        <v>19</v>
      </c>
      <c r="M15" s="21" t="s">
        <v>81</v>
      </c>
      <c r="N15" s="21"/>
      <c r="O15" s="21">
        <v>15.4</v>
      </c>
      <c r="P15" s="21">
        <v>10</v>
      </c>
      <c r="Q15" s="73">
        <f t="shared" si="2"/>
        <v>13.4288</v>
      </c>
      <c r="R15" s="21" t="s">
        <v>16</v>
      </c>
      <c r="S15" s="2">
        <f t="shared" si="3"/>
        <v>18312</v>
      </c>
      <c r="T15" s="2">
        <f t="shared" si="0"/>
        <v>134.288</v>
      </c>
    </row>
    <row r="16" ht="18" customHeight="1" spans="1:20">
      <c r="A16" s="13" t="s">
        <v>82</v>
      </c>
      <c r="B16" s="14" t="s">
        <v>83</v>
      </c>
      <c r="C16" s="18" t="s">
        <v>84</v>
      </c>
      <c r="D16" s="9"/>
      <c r="E16" s="9"/>
      <c r="F16" s="11">
        <v>12</v>
      </c>
      <c r="G16" s="9">
        <v>1000</v>
      </c>
      <c r="H16" s="12">
        <f t="shared" si="1"/>
        <v>10.464</v>
      </c>
      <c r="I16" s="14" t="s">
        <v>16</v>
      </c>
      <c r="J16" s="20" t="s">
        <v>85</v>
      </c>
      <c r="K16" s="20" t="s">
        <v>86</v>
      </c>
      <c r="L16" s="21" t="s">
        <v>19</v>
      </c>
      <c r="M16" s="21" t="s">
        <v>81</v>
      </c>
      <c r="N16" s="21"/>
      <c r="O16" s="21">
        <v>15.4</v>
      </c>
      <c r="P16" s="21">
        <v>10</v>
      </c>
      <c r="Q16" s="73">
        <f t="shared" si="2"/>
        <v>13.4288</v>
      </c>
      <c r="R16" s="21" t="s">
        <v>16</v>
      </c>
      <c r="S16" s="2">
        <f t="shared" si="3"/>
        <v>10464</v>
      </c>
      <c r="T16" s="2">
        <f t="shared" si="0"/>
        <v>134.288</v>
      </c>
    </row>
    <row r="17" ht="18" customHeight="1" spans="1:20">
      <c r="A17" s="13" t="s">
        <v>87</v>
      </c>
      <c r="B17" s="14" t="s">
        <v>88</v>
      </c>
      <c r="C17" s="18" t="s">
        <v>89</v>
      </c>
      <c r="D17" s="9"/>
      <c r="E17" s="9"/>
      <c r="F17" s="11">
        <v>19.5</v>
      </c>
      <c r="G17" s="9">
        <v>500</v>
      </c>
      <c r="H17" s="12">
        <f t="shared" si="1"/>
        <v>17.004</v>
      </c>
      <c r="I17" s="14" t="s">
        <v>16</v>
      </c>
      <c r="J17" s="20" t="s">
        <v>90</v>
      </c>
      <c r="K17" s="20" t="s">
        <v>91</v>
      </c>
      <c r="L17" s="21" t="s">
        <v>19</v>
      </c>
      <c r="M17" s="21" t="s">
        <v>81</v>
      </c>
      <c r="N17" s="21"/>
      <c r="O17" s="21">
        <v>15.4</v>
      </c>
      <c r="P17" s="21">
        <v>10</v>
      </c>
      <c r="Q17" s="73">
        <f t="shared" si="2"/>
        <v>13.4288</v>
      </c>
      <c r="R17" s="21" t="s">
        <v>16</v>
      </c>
      <c r="S17" s="2">
        <f t="shared" si="3"/>
        <v>8502</v>
      </c>
      <c r="T17" s="2">
        <f t="shared" si="0"/>
        <v>134.288</v>
      </c>
    </row>
    <row r="18" ht="18" customHeight="1" spans="1:20">
      <c r="A18" s="19" t="s">
        <v>92</v>
      </c>
      <c r="B18" s="20" t="s">
        <v>93</v>
      </c>
      <c r="C18" s="21" t="s">
        <v>94</v>
      </c>
      <c r="D18" s="21"/>
      <c r="E18" s="22"/>
      <c r="F18" s="23">
        <v>16</v>
      </c>
      <c r="G18" s="24">
        <v>500</v>
      </c>
      <c r="H18" s="12">
        <f t="shared" si="1"/>
        <v>13.952</v>
      </c>
      <c r="I18" s="50" t="s">
        <v>16</v>
      </c>
      <c r="J18" s="20" t="s">
        <v>95</v>
      </c>
      <c r="K18" s="20" t="s">
        <v>96</v>
      </c>
      <c r="L18" s="20" t="s">
        <v>19</v>
      </c>
      <c r="M18" s="20" t="s">
        <v>81</v>
      </c>
      <c r="N18" s="20"/>
      <c r="O18" s="20">
        <v>13.7</v>
      </c>
      <c r="P18" s="20">
        <v>10</v>
      </c>
      <c r="Q18" s="73">
        <f t="shared" si="2"/>
        <v>11.9464</v>
      </c>
      <c r="R18" s="20" t="s">
        <v>16</v>
      </c>
      <c r="S18" s="2">
        <f t="shared" si="3"/>
        <v>6976</v>
      </c>
      <c r="T18" s="2">
        <f t="shared" si="0"/>
        <v>119.464</v>
      </c>
    </row>
    <row r="19" ht="18" customHeight="1" spans="1:20">
      <c r="A19" s="25" t="s">
        <v>97</v>
      </c>
      <c r="B19" s="20" t="s">
        <v>98</v>
      </c>
      <c r="C19" s="21" t="s">
        <v>99</v>
      </c>
      <c r="D19" s="21" t="s">
        <v>68</v>
      </c>
      <c r="E19" s="22">
        <v>0.1</v>
      </c>
      <c r="F19" s="23">
        <v>7.6</v>
      </c>
      <c r="G19" s="24">
        <v>10</v>
      </c>
      <c r="H19" s="12">
        <f t="shared" si="1"/>
        <v>6.6272</v>
      </c>
      <c r="I19" s="50" t="s">
        <v>16</v>
      </c>
      <c r="J19" s="51" t="s">
        <v>100</v>
      </c>
      <c r="K19" s="51" t="s">
        <v>101</v>
      </c>
      <c r="L19" s="51" t="s">
        <v>19</v>
      </c>
      <c r="M19" s="51" t="s">
        <v>81</v>
      </c>
      <c r="N19" s="51"/>
      <c r="O19" s="51">
        <v>15.4</v>
      </c>
      <c r="P19" s="51">
        <v>10</v>
      </c>
      <c r="Q19" s="73">
        <f t="shared" si="2"/>
        <v>13.4288</v>
      </c>
      <c r="R19" s="51" t="s">
        <v>16</v>
      </c>
      <c r="S19" s="2">
        <f t="shared" si="3"/>
        <v>66.272</v>
      </c>
      <c r="T19" s="2">
        <f t="shared" si="0"/>
        <v>134.288</v>
      </c>
    </row>
    <row r="20" ht="18" customHeight="1" spans="1:20">
      <c r="A20" s="25" t="s">
        <v>102</v>
      </c>
      <c r="B20" s="20" t="s">
        <v>103</v>
      </c>
      <c r="C20" s="21" t="s">
        <v>104</v>
      </c>
      <c r="D20" s="21"/>
      <c r="E20" s="22">
        <v>0.15</v>
      </c>
      <c r="F20" s="23">
        <v>7.6</v>
      </c>
      <c r="G20" s="24">
        <v>10</v>
      </c>
      <c r="H20" s="12">
        <f t="shared" si="1"/>
        <v>6.6272</v>
      </c>
      <c r="I20" s="50" t="s">
        <v>16</v>
      </c>
      <c r="J20" s="52"/>
      <c r="K20" s="20" t="s">
        <v>105</v>
      </c>
      <c r="L20" s="20" t="s">
        <v>106</v>
      </c>
      <c r="M20" s="20" t="s">
        <v>15</v>
      </c>
      <c r="N20" s="20"/>
      <c r="O20" s="20">
        <v>320</v>
      </c>
      <c r="P20" s="20">
        <v>150</v>
      </c>
      <c r="Q20" s="73">
        <f t="shared" si="2"/>
        <v>279.04</v>
      </c>
      <c r="R20" s="20" t="s">
        <v>107</v>
      </c>
      <c r="S20" s="2">
        <f t="shared" si="3"/>
        <v>66.272</v>
      </c>
      <c r="T20" s="2">
        <f t="shared" si="0"/>
        <v>41856</v>
      </c>
    </row>
    <row r="21" ht="18" customHeight="1" spans="1:20">
      <c r="A21" s="25" t="s">
        <v>108</v>
      </c>
      <c r="B21" s="20" t="s">
        <v>109</v>
      </c>
      <c r="C21" s="21" t="s">
        <v>110</v>
      </c>
      <c r="D21" s="21"/>
      <c r="E21" s="22">
        <v>0.1</v>
      </c>
      <c r="F21" s="23">
        <v>8</v>
      </c>
      <c r="G21" s="24">
        <v>200</v>
      </c>
      <c r="H21" s="12">
        <f t="shared" si="1"/>
        <v>6.976</v>
      </c>
      <c r="I21" s="50" t="s">
        <v>16</v>
      </c>
      <c r="J21" s="52"/>
      <c r="K21" s="51" t="s">
        <v>111</v>
      </c>
      <c r="L21" s="51" t="s">
        <v>112</v>
      </c>
      <c r="M21" s="51" t="s">
        <v>113</v>
      </c>
      <c r="N21" s="51"/>
      <c r="O21" s="51">
        <v>235</v>
      </c>
      <c r="P21" s="51">
        <v>700</v>
      </c>
      <c r="Q21" s="73">
        <f t="shared" si="2"/>
        <v>204.92</v>
      </c>
      <c r="R21" s="51" t="s">
        <v>107</v>
      </c>
      <c r="S21" s="2">
        <f t="shared" si="3"/>
        <v>1395.2</v>
      </c>
      <c r="T21" s="2">
        <f t="shared" si="0"/>
        <v>143444</v>
      </c>
    </row>
    <row r="22" ht="18" customHeight="1" spans="1:20">
      <c r="A22" s="25" t="s">
        <v>114</v>
      </c>
      <c r="B22" s="20" t="s">
        <v>115</v>
      </c>
      <c r="C22" s="21" t="s">
        <v>116</v>
      </c>
      <c r="D22" s="21"/>
      <c r="E22" s="22">
        <v>0.15</v>
      </c>
      <c r="F22" s="23">
        <v>8</v>
      </c>
      <c r="G22" s="24">
        <v>200</v>
      </c>
      <c r="H22" s="12">
        <f t="shared" si="1"/>
        <v>6.976</v>
      </c>
      <c r="I22" s="50" t="s">
        <v>16</v>
      </c>
      <c r="J22" s="52"/>
      <c r="K22" s="20" t="s">
        <v>117</v>
      </c>
      <c r="L22" s="20" t="s">
        <v>118</v>
      </c>
      <c r="M22" s="20" t="s">
        <v>113</v>
      </c>
      <c r="N22" s="20"/>
      <c r="O22" s="20">
        <v>173</v>
      </c>
      <c r="P22" s="20">
        <v>350</v>
      </c>
      <c r="Q22" s="73">
        <f t="shared" si="2"/>
        <v>150.856</v>
      </c>
      <c r="R22" s="20" t="s">
        <v>107</v>
      </c>
      <c r="S22" s="2">
        <f t="shared" si="3"/>
        <v>1395.2</v>
      </c>
      <c r="T22" s="2">
        <f t="shared" si="0"/>
        <v>52799.6</v>
      </c>
    </row>
    <row r="23" ht="18" customHeight="1" spans="1:20">
      <c r="A23" s="26" t="s">
        <v>119</v>
      </c>
      <c r="B23" s="20" t="s">
        <v>120</v>
      </c>
      <c r="C23" s="21" t="s">
        <v>104</v>
      </c>
      <c r="D23" s="21"/>
      <c r="E23" s="22">
        <v>0.1</v>
      </c>
      <c r="F23" s="23">
        <v>8</v>
      </c>
      <c r="G23" s="24">
        <v>200</v>
      </c>
      <c r="H23" s="12">
        <f t="shared" si="1"/>
        <v>6.976</v>
      </c>
      <c r="I23" s="50" t="s">
        <v>16</v>
      </c>
      <c r="J23" s="53"/>
      <c r="K23" s="51" t="s">
        <v>121</v>
      </c>
      <c r="L23" s="51" t="s">
        <v>122</v>
      </c>
      <c r="M23" s="51" t="s">
        <v>123</v>
      </c>
      <c r="N23" s="51"/>
      <c r="O23" s="51">
        <v>330</v>
      </c>
      <c r="P23" s="51">
        <v>300</v>
      </c>
      <c r="Q23" s="73">
        <f t="shared" si="2"/>
        <v>287.76</v>
      </c>
      <c r="R23" s="51" t="s">
        <v>107</v>
      </c>
      <c r="S23" s="2">
        <f t="shared" si="3"/>
        <v>1395.2</v>
      </c>
      <c r="T23" s="2">
        <f t="shared" si="0"/>
        <v>86328</v>
      </c>
    </row>
    <row r="24" ht="18" customHeight="1" spans="1:20">
      <c r="A24" s="26" t="s">
        <v>124</v>
      </c>
      <c r="B24" s="20" t="s">
        <v>125</v>
      </c>
      <c r="C24" s="21" t="s">
        <v>19</v>
      </c>
      <c r="D24" s="21" t="s">
        <v>81</v>
      </c>
      <c r="E24" s="22"/>
      <c r="F24" s="23">
        <v>11.5</v>
      </c>
      <c r="G24" s="24">
        <v>10</v>
      </c>
      <c r="H24" s="12">
        <f t="shared" si="1"/>
        <v>10.028</v>
      </c>
      <c r="I24" s="50" t="s">
        <v>16</v>
      </c>
      <c r="J24" s="52"/>
      <c r="K24" s="20" t="s">
        <v>126</v>
      </c>
      <c r="L24" s="20"/>
      <c r="M24" s="52"/>
      <c r="N24" s="20"/>
      <c r="O24" s="20">
        <v>45</v>
      </c>
      <c r="P24" s="49">
        <v>1</v>
      </c>
      <c r="Q24" s="73">
        <f t="shared" si="2"/>
        <v>39.24</v>
      </c>
      <c r="R24" s="20" t="s">
        <v>16</v>
      </c>
      <c r="S24" s="2">
        <f t="shared" si="3"/>
        <v>100.28</v>
      </c>
      <c r="T24" s="2">
        <f t="shared" si="0"/>
        <v>39.24</v>
      </c>
    </row>
    <row r="25" ht="18" customHeight="1" spans="1:20">
      <c r="A25" s="25" t="s">
        <v>127</v>
      </c>
      <c r="B25" s="20" t="s">
        <v>128</v>
      </c>
      <c r="C25" s="24" t="s">
        <v>25</v>
      </c>
      <c r="D25" s="21"/>
      <c r="E25" s="24"/>
      <c r="F25" s="23">
        <v>14</v>
      </c>
      <c r="G25" s="24">
        <v>400</v>
      </c>
      <c r="H25" s="12">
        <f t="shared" si="1"/>
        <v>12.208</v>
      </c>
      <c r="I25" s="50" t="s">
        <v>16</v>
      </c>
      <c r="J25" s="52"/>
      <c r="K25" s="20" t="s">
        <v>129</v>
      </c>
      <c r="L25" s="20"/>
      <c r="M25" s="52"/>
      <c r="N25" s="20"/>
      <c r="O25" s="20">
        <v>3</v>
      </c>
      <c r="P25" s="49">
        <v>1</v>
      </c>
      <c r="Q25" s="73">
        <f t="shared" si="2"/>
        <v>2.616</v>
      </c>
      <c r="R25" s="20" t="s">
        <v>130</v>
      </c>
      <c r="S25" s="2">
        <f t="shared" si="3"/>
        <v>4883.2</v>
      </c>
      <c r="T25" s="2">
        <f t="shared" si="0"/>
        <v>2.616</v>
      </c>
    </row>
    <row r="26" ht="18" customHeight="1" spans="1:20">
      <c r="A26" s="25" t="s">
        <v>131</v>
      </c>
      <c r="B26" s="20" t="s">
        <v>132</v>
      </c>
      <c r="C26" s="24" t="s">
        <v>58</v>
      </c>
      <c r="D26" s="21"/>
      <c r="E26" s="24"/>
      <c r="F26" s="23">
        <v>13.8</v>
      </c>
      <c r="G26" s="24">
        <v>400</v>
      </c>
      <c r="H26" s="12">
        <f t="shared" si="1"/>
        <v>12.0336</v>
      </c>
      <c r="I26" s="50" t="s">
        <v>16</v>
      </c>
      <c r="J26" s="52"/>
      <c r="K26" s="20" t="s">
        <v>133</v>
      </c>
      <c r="L26" s="20"/>
      <c r="M26" s="52"/>
      <c r="N26" s="20"/>
      <c r="O26" s="20">
        <v>8</v>
      </c>
      <c r="P26" s="49">
        <v>1</v>
      </c>
      <c r="Q26" s="73">
        <f t="shared" si="2"/>
        <v>6.976</v>
      </c>
      <c r="R26" s="20" t="s">
        <v>134</v>
      </c>
      <c r="S26" s="2">
        <f t="shared" si="3"/>
        <v>4813.44</v>
      </c>
      <c r="T26" s="2">
        <f t="shared" si="0"/>
        <v>6.976</v>
      </c>
    </row>
    <row r="27" ht="18" customHeight="1" spans="1:20">
      <c r="A27" s="25" t="s">
        <v>135</v>
      </c>
      <c r="B27" s="20" t="s">
        <v>136</v>
      </c>
      <c r="C27" s="24" t="s">
        <v>137</v>
      </c>
      <c r="D27" s="21" t="s">
        <v>138</v>
      </c>
      <c r="E27" s="24"/>
      <c r="F27" s="23">
        <v>12.5</v>
      </c>
      <c r="G27" s="24">
        <v>1500</v>
      </c>
      <c r="H27" s="12">
        <f t="shared" si="1"/>
        <v>10.9</v>
      </c>
      <c r="I27" s="50" t="s">
        <v>16</v>
      </c>
      <c r="J27" s="52"/>
      <c r="K27" s="20" t="s">
        <v>139</v>
      </c>
      <c r="L27" s="20"/>
      <c r="M27" s="52"/>
      <c r="N27" s="20"/>
      <c r="O27" s="20">
        <v>21.5</v>
      </c>
      <c r="P27" s="49">
        <v>1</v>
      </c>
      <c r="Q27" s="73">
        <f t="shared" si="2"/>
        <v>18.748</v>
      </c>
      <c r="R27" s="20" t="s">
        <v>16</v>
      </c>
      <c r="S27" s="2">
        <f t="shared" si="3"/>
        <v>16350</v>
      </c>
      <c r="T27" s="2">
        <f t="shared" si="0"/>
        <v>18.748</v>
      </c>
    </row>
    <row r="28" ht="18" customHeight="1" spans="1:20">
      <c r="A28" s="25" t="s">
        <v>140</v>
      </c>
      <c r="B28" s="20" t="s">
        <v>141</v>
      </c>
      <c r="C28" s="24" t="s">
        <v>19</v>
      </c>
      <c r="D28" s="21" t="s">
        <v>138</v>
      </c>
      <c r="E28" s="24"/>
      <c r="F28" s="23">
        <v>11</v>
      </c>
      <c r="G28" s="24">
        <v>1500</v>
      </c>
      <c r="H28" s="12">
        <f t="shared" si="1"/>
        <v>9.592</v>
      </c>
      <c r="I28" s="50" t="s">
        <v>16</v>
      </c>
      <c r="J28" s="54"/>
      <c r="K28" s="55" t="s">
        <v>142</v>
      </c>
      <c r="L28" s="55" t="s">
        <v>143</v>
      </c>
      <c r="M28" s="55" t="s">
        <v>144</v>
      </c>
      <c r="O28" s="56">
        <v>230</v>
      </c>
      <c r="P28" s="57">
        <v>1</v>
      </c>
      <c r="Q28" s="56" t="s">
        <v>145</v>
      </c>
      <c r="R28" s="20" t="s">
        <v>145</v>
      </c>
      <c r="S28" s="2">
        <f t="shared" si="3"/>
        <v>14388</v>
      </c>
      <c r="T28" s="2" t="e">
        <f>#REF!*#REF!</f>
        <v>#REF!</v>
      </c>
    </row>
    <row r="29" ht="18" customHeight="1" spans="1:20">
      <c r="A29" s="25" t="s">
        <v>146</v>
      </c>
      <c r="B29" s="20" t="s">
        <v>147</v>
      </c>
      <c r="C29" s="22" t="s">
        <v>67</v>
      </c>
      <c r="D29" s="21" t="s">
        <v>138</v>
      </c>
      <c r="E29" s="22"/>
      <c r="F29" s="23">
        <v>12</v>
      </c>
      <c r="G29" s="24">
        <v>2000</v>
      </c>
      <c r="H29" s="12">
        <f t="shared" si="1"/>
        <v>10.464</v>
      </c>
      <c r="I29" s="50" t="s">
        <v>16</v>
      </c>
      <c r="J29" s="54"/>
      <c r="K29" s="55" t="s">
        <v>148</v>
      </c>
      <c r="L29" s="55" t="s">
        <v>143</v>
      </c>
      <c r="M29" s="55" t="s">
        <v>149</v>
      </c>
      <c r="O29" s="56">
        <v>180</v>
      </c>
      <c r="P29" s="58">
        <v>1</v>
      </c>
      <c r="Q29" s="56" t="s">
        <v>145</v>
      </c>
      <c r="R29" s="20" t="s">
        <v>145</v>
      </c>
      <c r="S29" s="2">
        <f t="shared" si="3"/>
        <v>20928</v>
      </c>
      <c r="T29" s="2" t="e">
        <f>#REF!*#REF!</f>
        <v>#REF!</v>
      </c>
    </row>
    <row r="30" ht="18" customHeight="1" spans="1:20">
      <c r="A30" s="25" t="s">
        <v>150</v>
      </c>
      <c r="B30" s="20" t="s">
        <v>151</v>
      </c>
      <c r="C30" s="22" t="s">
        <v>152</v>
      </c>
      <c r="D30" s="21" t="s">
        <v>138</v>
      </c>
      <c r="E30" s="22"/>
      <c r="F30" s="23">
        <v>12</v>
      </c>
      <c r="G30" s="24">
        <v>2000</v>
      </c>
      <c r="H30" s="12">
        <f t="shared" si="1"/>
        <v>10.464</v>
      </c>
      <c r="I30" s="50" t="s">
        <v>16</v>
      </c>
      <c r="J30" s="59" t="s">
        <v>153</v>
      </c>
      <c r="K30" s="60"/>
      <c r="L30" s="60"/>
      <c r="M30" s="60"/>
      <c r="N30" s="60"/>
      <c r="O30" s="60"/>
      <c r="P30" s="60"/>
      <c r="Q30" s="60"/>
      <c r="R30" s="74"/>
      <c r="S30" s="2">
        <f t="shared" si="3"/>
        <v>20928</v>
      </c>
      <c r="T30" s="2">
        <f>P30*Q30</f>
        <v>0</v>
      </c>
    </row>
    <row r="31" ht="15.95" customHeight="1" spans="1:21">
      <c r="A31" s="27" t="s">
        <v>154</v>
      </c>
      <c r="B31" s="28"/>
      <c r="C31" s="28"/>
      <c r="D31" s="28"/>
      <c r="E31" s="28"/>
      <c r="F31" s="28"/>
      <c r="G31" s="29"/>
      <c r="H31" s="29"/>
      <c r="I31" s="28"/>
      <c r="J31" s="61" t="s">
        <v>155</v>
      </c>
      <c r="K31" s="62"/>
      <c r="L31" s="62"/>
      <c r="M31" s="62"/>
      <c r="N31" s="62"/>
      <c r="O31" s="62"/>
      <c r="P31" s="63"/>
      <c r="Q31" s="62"/>
      <c r="R31" s="75"/>
      <c r="S31" s="2">
        <f>SUM(S4:S30)</f>
        <v>205986.456</v>
      </c>
      <c r="T31" s="2" t="e">
        <f>SUM(T4:T30)</f>
        <v>#REF!</v>
      </c>
      <c r="U31" s="76" t="e">
        <f>SUM(S31:T31)</f>
        <v>#REF!</v>
      </c>
    </row>
    <row r="32" ht="15.95" customHeight="1" spans="1:18">
      <c r="A32" s="30"/>
      <c r="B32" s="31"/>
      <c r="C32" s="31"/>
      <c r="D32" s="31"/>
      <c r="E32" s="31"/>
      <c r="F32" s="31"/>
      <c r="G32" s="32"/>
      <c r="H32" s="32"/>
      <c r="I32" s="31"/>
      <c r="J32" s="64" t="s">
        <v>156</v>
      </c>
      <c r="K32" s="65"/>
      <c r="L32" s="65" t="s">
        <v>157</v>
      </c>
      <c r="M32" s="65"/>
      <c r="N32" s="65"/>
      <c r="O32" s="65" t="s">
        <v>158</v>
      </c>
      <c r="P32" s="66"/>
      <c r="Q32" s="65"/>
      <c r="R32" s="77"/>
    </row>
    <row r="33" ht="15.95" customHeight="1" spans="1:18">
      <c r="A33" s="30"/>
      <c r="B33" s="31"/>
      <c r="C33" s="31"/>
      <c r="D33" s="31"/>
      <c r="E33" s="31"/>
      <c r="F33" s="31"/>
      <c r="G33" s="32"/>
      <c r="H33" s="32"/>
      <c r="I33" s="31"/>
      <c r="J33" s="64" t="s">
        <v>159</v>
      </c>
      <c r="K33" s="65"/>
      <c r="L33" s="65" t="s">
        <v>157</v>
      </c>
      <c r="M33" s="65"/>
      <c r="N33" s="65"/>
      <c r="O33" s="65" t="s">
        <v>160</v>
      </c>
      <c r="P33" s="66"/>
      <c r="Q33" s="65"/>
      <c r="R33" s="77"/>
    </row>
    <row r="34" ht="15.95" customHeight="1" spans="1:18">
      <c r="A34" s="33"/>
      <c r="B34" s="34"/>
      <c r="C34" s="34"/>
      <c r="D34" s="34"/>
      <c r="E34" s="34"/>
      <c r="F34" s="34"/>
      <c r="G34" s="35"/>
      <c r="H34" s="35"/>
      <c r="I34" s="34"/>
      <c r="J34" s="67" t="s">
        <v>161</v>
      </c>
      <c r="K34" s="68"/>
      <c r="L34" s="68"/>
      <c r="M34" s="68"/>
      <c r="N34" s="68"/>
      <c r="O34" s="68" t="s">
        <v>162</v>
      </c>
      <c r="P34" s="69"/>
      <c r="Q34" s="68"/>
      <c r="R34" s="78"/>
    </row>
    <row r="35" ht="15.95" customHeight="1" spans="1:18">
      <c r="A35" s="36" t="s">
        <v>163</v>
      </c>
      <c r="B35" s="37" t="s">
        <v>164</v>
      </c>
      <c r="C35" s="38"/>
      <c r="D35" s="38"/>
      <c r="E35" s="39" t="s">
        <v>165</v>
      </c>
      <c r="F35" s="40" t="s">
        <v>166</v>
      </c>
      <c r="G35" s="41" t="s">
        <v>167</v>
      </c>
      <c r="H35" s="41"/>
      <c r="I35" s="70"/>
      <c r="J35" s="38"/>
      <c r="K35" s="38"/>
      <c r="L35" s="70" t="s">
        <v>168</v>
      </c>
      <c r="M35" s="38"/>
      <c r="N35" s="38"/>
      <c r="O35" s="38"/>
      <c r="P35" s="71"/>
      <c r="Q35" s="38"/>
      <c r="R35" s="38"/>
    </row>
    <row r="36" ht="15.95" customHeight="1" spans="1:18">
      <c r="A36" s="36"/>
      <c r="B36" s="37" t="s">
        <v>169</v>
      </c>
      <c r="C36" s="38"/>
      <c r="D36" s="38"/>
      <c r="E36" s="42"/>
      <c r="F36" s="40" t="s">
        <v>170</v>
      </c>
      <c r="G36" s="41" t="s">
        <v>167</v>
      </c>
      <c r="H36" s="41"/>
      <c r="I36" s="70"/>
      <c r="J36" s="38"/>
      <c r="K36" s="38"/>
      <c r="L36" s="70" t="s">
        <v>171</v>
      </c>
      <c r="M36" s="38"/>
      <c r="N36" s="38"/>
      <c r="O36" s="38"/>
      <c r="P36" s="71"/>
      <c r="Q36" s="38"/>
      <c r="R36" s="38"/>
    </row>
    <row r="37" ht="15.95" customHeight="1" spans="1:18">
      <c r="A37" s="43"/>
      <c r="B37" s="44" t="s">
        <v>172</v>
      </c>
      <c r="C37" s="45"/>
      <c r="D37" s="46"/>
      <c r="E37" s="47"/>
      <c r="F37" s="47"/>
      <c r="G37" s="48"/>
      <c r="H37" s="48"/>
      <c r="I37" s="47"/>
      <c r="J37" s="47"/>
      <c r="K37" s="47"/>
      <c r="L37" s="72" t="s">
        <v>173</v>
      </c>
      <c r="M37" s="72"/>
      <c r="N37" s="72"/>
      <c r="O37" s="72"/>
      <c r="P37" s="48"/>
      <c r="Q37" s="47"/>
      <c r="R37" s="47"/>
    </row>
  </sheetData>
  <sheetProtection password="CC3D" sheet="1" selectLockedCells="1" formatCells="0" formatColumns="0" formatRows="0" objects="1"/>
  <mergeCells count="14">
    <mergeCell ref="A1:R1"/>
    <mergeCell ref="A2:I2"/>
    <mergeCell ref="J30:R30"/>
    <mergeCell ref="J31:P31"/>
    <mergeCell ref="J32:K32"/>
    <mergeCell ref="L32:N32"/>
    <mergeCell ref="O32:R32"/>
    <mergeCell ref="J33:K33"/>
    <mergeCell ref="L33:N33"/>
    <mergeCell ref="O33:R33"/>
    <mergeCell ref="J34:L34"/>
    <mergeCell ref="O34:R34"/>
    <mergeCell ref="A35:A37"/>
    <mergeCell ref="A31:I34"/>
  </mergeCells>
  <conditionalFormatting sqref="A5">
    <cfRule type="duplicateValues" dxfId="0" priority="16"/>
  </conditionalFormatting>
  <conditionalFormatting sqref="B5">
    <cfRule type="duplicateValues" dxfId="0" priority="15"/>
  </conditionalFormatting>
  <conditionalFormatting sqref="A17">
    <cfRule type="duplicateValues" dxfId="0" priority="1"/>
    <cfRule type="duplicateValues" dxfId="0" priority="2"/>
  </conditionalFormatting>
  <conditionalFormatting sqref="A4:A5">
    <cfRule type="duplicateValues" dxfId="0" priority="12"/>
  </conditionalFormatting>
  <conditionalFormatting sqref="A13:A16">
    <cfRule type="duplicateValues" dxfId="0" priority="19"/>
  </conditionalFormatting>
  <conditionalFormatting sqref="B4:B5">
    <cfRule type="duplicateValues" dxfId="0" priority="10"/>
  </conditionalFormatting>
  <conditionalFormatting sqref="A13:A16 D15:D16">
    <cfRule type="duplicateValues" dxfId="0" priority="7"/>
  </conditionalFormatting>
  <printOptions horizontalCentered="1"/>
  <pageMargins left="0.275590551181102" right="0.15748031496063" top="0.156944444444444" bottom="0.0388888888888889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24.速冻食品2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Jerry.Huang</dc:creator>
  <cp:lastModifiedBy>黄福泉</cp:lastModifiedBy>
  <dcterms:created xsi:type="dcterms:W3CDTF">2019-04-22T07:27:00Z</dcterms:created>
  <cp:lastPrinted>2021-12-02T10:30:00Z</cp:lastPrinted>
  <dcterms:modified xsi:type="dcterms:W3CDTF">2023-04-27T02:06:29Z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F3269CBFA5E54A6CA4583D972501B7F0</vt:lpwstr>
  </property>
</Properties>
</file>