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28800" windowHeight="12540" tabRatio="954"/>
  </bookViews>
  <sheets>
    <sheet name="8.奶茶配料" sheetId="13" r:id="rId1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C11" authorId="0">
      <text>
        <r>
          <rPr>
            <b/>
            <sz val="9"/>
            <rFont val="Tahoma"/>
            <charset val="134"/>
          </rPr>
          <t>Administrator:</t>
        </r>
        <r>
          <rPr>
            <sz val="9"/>
            <rFont val="Tahoma"/>
            <charset val="134"/>
          </rPr>
          <t xml:space="preserve">
</t>
        </r>
        <r>
          <rPr>
            <sz val="9"/>
            <rFont val="宋体"/>
            <charset val="134"/>
          </rPr>
          <t>规格只有</t>
        </r>
        <r>
          <rPr>
            <sz val="9"/>
            <rFont val="Tahoma"/>
            <charset val="134"/>
          </rPr>
          <t>1.25</t>
        </r>
      </text>
    </comment>
  </commentList>
</comments>
</file>

<file path=xl/sharedStrings.xml><?xml version="1.0" encoding="utf-8"?>
<sst xmlns="http://schemas.openxmlformats.org/spreadsheetml/2006/main" count="425" uniqueCount="281">
  <si>
    <t>华南农业大学饮食服务中心奶茶配料采购报价表</t>
  </si>
  <si>
    <t>9.奶茶配料</t>
  </si>
  <si>
    <t>编码</t>
  </si>
  <si>
    <t>品名</t>
  </si>
  <si>
    <t>牌子/产地</t>
  </si>
  <si>
    <t>规格</t>
  </si>
  <si>
    <t>含税基准价</t>
  </si>
  <si>
    <t>报价单位</t>
  </si>
  <si>
    <t>参考
用量</t>
  </si>
  <si>
    <t>配送价</t>
  </si>
  <si>
    <t>XD0146</t>
  </si>
  <si>
    <t>黑焦糖</t>
  </si>
  <si>
    <t>维达莱</t>
  </si>
  <si>
    <t>3kg/桶</t>
  </si>
  <si>
    <t>桶</t>
  </si>
  <si>
    <t>NC0039</t>
  </si>
  <si>
    <t>冷冻杨梅浆</t>
  </si>
  <si>
    <t>广禧</t>
  </si>
  <si>
    <t>1000克/瓶</t>
  </si>
  <si>
    <t>瓶</t>
  </si>
  <si>
    <t>XD0147</t>
  </si>
  <si>
    <t>黑珍珠</t>
  </si>
  <si>
    <t>采集茶香</t>
  </si>
  <si>
    <t>1000g/包</t>
  </si>
  <si>
    <t>包</t>
  </si>
  <si>
    <t>NC0040</t>
  </si>
  <si>
    <t>冷冻石榴汁</t>
  </si>
  <si>
    <r>
      <rPr>
        <sz val="9"/>
        <rFont val="宋体"/>
        <charset val="134"/>
      </rPr>
      <t>9</t>
    </r>
    <r>
      <rPr>
        <sz val="9"/>
        <rFont val="宋体"/>
        <charset val="134"/>
      </rPr>
      <t>50克/瓶</t>
    </r>
  </si>
  <si>
    <t>XD0149</t>
  </si>
  <si>
    <t>奶精粉</t>
  </si>
  <si>
    <t>国产</t>
  </si>
  <si>
    <t>20kg/袋</t>
  </si>
  <si>
    <t>袋</t>
  </si>
  <si>
    <t>NC0042</t>
  </si>
  <si>
    <t>冰激凌粉</t>
  </si>
  <si>
    <t>北爵</t>
  </si>
  <si>
    <t>1kg/包</t>
  </si>
  <si>
    <t>XD0150</t>
  </si>
  <si>
    <t>红小豆蜜蜜豆</t>
  </si>
  <si>
    <t>百钻/国产</t>
  </si>
  <si>
    <t>500g/袋</t>
  </si>
  <si>
    <t>NC0043</t>
  </si>
  <si>
    <t>冰激凌筒</t>
  </si>
  <si>
    <t>脆把</t>
  </si>
  <si>
    <t>400个/袋</t>
  </si>
  <si>
    <t>XD0152</t>
  </si>
  <si>
    <t>柚子茶浆</t>
  </si>
  <si>
    <t>广村</t>
  </si>
  <si>
    <t>1kg/罐</t>
  </si>
  <si>
    <t>罐</t>
  </si>
  <si>
    <t>NC0045</t>
  </si>
  <si>
    <t>香大双皮奶粉</t>
  </si>
  <si>
    <t>香大</t>
  </si>
  <si>
    <t>1kg/袋</t>
  </si>
  <si>
    <t>XD0155</t>
  </si>
  <si>
    <t>百香果茶浆</t>
  </si>
  <si>
    <t>NC0047</t>
  </si>
  <si>
    <t>原味奶茶粉</t>
  </si>
  <si>
    <t>博多家园</t>
  </si>
  <si>
    <t>XD0156</t>
  </si>
  <si>
    <t>烧仙草粉</t>
  </si>
  <si>
    <t>NC0051</t>
  </si>
  <si>
    <t>厚椰乳</t>
  </si>
  <si>
    <t>壹仟速兜</t>
  </si>
  <si>
    <t>1L*12瓶</t>
  </si>
  <si>
    <t>XD0157</t>
  </si>
  <si>
    <t>草莓果酱</t>
  </si>
  <si>
    <t>富立唐</t>
  </si>
  <si>
    <t>1.55kg/桶</t>
  </si>
  <si>
    <t>NC0052</t>
  </si>
  <si>
    <t>巴旦木杏仁乳</t>
  </si>
  <si>
    <t>即味</t>
  </si>
  <si>
    <t>XD0158</t>
  </si>
  <si>
    <t>柠檬汁</t>
  </si>
  <si>
    <t>盾皇</t>
  </si>
  <si>
    <t>1.6L/桶</t>
  </si>
  <si>
    <t>NC0053</t>
  </si>
  <si>
    <t>西柚粒</t>
  </si>
  <si>
    <t>咩丫</t>
  </si>
  <si>
    <t>850G*12罐</t>
  </si>
  <si>
    <t>XD0159</t>
  </si>
  <si>
    <t>金桔汁</t>
  </si>
  <si>
    <t>NC0054</t>
  </si>
  <si>
    <t>老红糖珍珠</t>
  </si>
  <si>
    <t>900G*20包/箱</t>
  </si>
  <si>
    <t>XD0160</t>
  </si>
  <si>
    <t>果葡萄糖浆</t>
  </si>
  <si>
    <t>双桥F60</t>
  </si>
  <si>
    <t>25kg/桶</t>
  </si>
  <si>
    <t>NC0055</t>
  </si>
  <si>
    <t>果糖</t>
  </si>
  <si>
    <t>25kg</t>
  </si>
  <si>
    <t>公斤</t>
  </si>
  <si>
    <t>XD0161</t>
  </si>
  <si>
    <t>方形椰果粒</t>
  </si>
  <si>
    <t>2.6L/桶</t>
  </si>
  <si>
    <t>NC0056</t>
  </si>
  <si>
    <t>烧仙草</t>
  </si>
  <si>
    <t>1KG/包</t>
  </si>
  <si>
    <t>XD0162</t>
  </si>
  <si>
    <t>布丁粉</t>
  </si>
  <si>
    <t>NC0057</t>
  </si>
  <si>
    <t>马蹄爆珠</t>
  </si>
  <si>
    <t>900g*12罐</t>
  </si>
  <si>
    <t>XD0163</t>
  </si>
  <si>
    <t>芝士奶盖粉</t>
  </si>
  <si>
    <t>NC0058</t>
  </si>
  <si>
    <t>甜心脆啵啵</t>
  </si>
  <si>
    <t>桔茗</t>
  </si>
  <si>
    <t>1KG*16包</t>
  </si>
  <si>
    <t>XD0164</t>
  </si>
  <si>
    <t>常春淡奶油</t>
  </si>
  <si>
    <t>常春</t>
  </si>
  <si>
    <t>1L/包</t>
  </si>
  <si>
    <t>NC0059</t>
  </si>
  <si>
    <t>芋头罐头</t>
  </si>
  <si>
    <t>XD0166</t>
  </si>
  <si>
    <t>爱玉冻粉</t>
  </si>
  <si>
    <t>NC0060</t>
  </si>
  <si>
    <t>椰碎椰果</t>
  </si>
  <si>
    <t>1KG*20包</t>
  </si>
  <si>
    <t>XD0167</t>
  </si>
  <si>
    <t>黄金琥珀波霸珍珠</t>
  </si>
  <si>
    <t>安立司</t>
  </si>
  <si>
    <t>≥1.0,1kg/包</t>
  </si>
  <si>
    <t>NC0061</t>
  </si>
  <si>
    <t>常温小芋圆</t>
  </si>
  <si>
    <t>500g*20包</t>
  </si>
  <si>
    <t>XD0168</t>
  </si>
  <si>
    <t>雀巢全脂牛奶</t>
  </si>
  <si>
    <t>雀巢</t>
  </si>
  <si>
    <t>1L/盒，12盒/件</t>
  </si>
  <si>
    <t>盒</t>
  </si>
  <si>
    <t>NC0062</t>
  </si>
  <si>
    <t>咖啡专享纯牛乳</t>
  </si>
  <si>
    <t>朝日唯品</t>
  </si>
  <si>
    <t>1L*12盒</t>
  </si>
  <si>
    <t>XD0177</t>
  </si>
  <si>
    <t>锡兰红茶</t>
  </si>
  <si>
    <t>500g/包</t>
  </si>
  <si>
    <t>NC0063</t>
  </si>
  <si>
    <t>柳橙果浆</t>
  </si>
  <si>
    <t>安呗</t>
  </si>
  <si>
    <t>1.2kg*12瓶</t>
  </si>
  <si>
    <t>XD0178</t>
  </si>
  <si>
    <t>茉香绿茶</t>
  </si>
  <si>
    <t>NC0064</t>
  </si>
  <si>
    <t>红葡萄果酱</t>
  </si>
  <si>
    <t>XD0181</t>
  </si>
  <si>
    <t>风味糖浆</t>
  </si>
  <si>
    <t>大拇指</t>
  </si>
  <si>
    <t>1.85L</t>
  </si>
  <si>
    <t>NC0065</t>
  </si>
  <si>
    <t>芒果果酱</t>
  </si>
  <si>
    <t>XD0182</t>
  </si>
  <si>
    <t>抹茶味饮料</t>
  </si>
  <si>
    <t>1000克</t>
  </si>
  <si>
    <t>NC0066</t>
  </si>
  <si>
    <t>草莓果肉酱</t>
  </si>
  <si>
    <t>XD0183</t>
  </si>
  <si>
    <t>黑加仑浓缩水果饮料</t>
  </si>
  <si>
    <t>新地</t>
  </si>
  <si>
    <t>850ML</t>
  </si>
  <si>
    <t>NC0067</t>
  </si>
  <si>
    <t>百香果果酱</t>
  </si>
  <si>
    <r>
      <rPr>
        <sz val="9"/>
        <rFont val="宋体"/>
        <charset val="134"/>
      </rPr>
      <t>F</t>
    </r>
    <r>
      <rPr>
        <sz val="9"/>
        <rFont val="宋体"/>
        <charset val="134"/>
      </rPr>
      <t>J0008</t>
    </r>
  </si>
  <si>
    <t>雀巢1+2咖啡(700克)</t>
  </si>
  <si>
    <t>700克/包</t>
  </si>
  <si>
    <t>NC0068</t>
  </si>
  <si>
    <t>小种红茶</t>
  </si>
  <si>
    <t>500g*30包/箱</t>
  </si>
  <si>
    <t>FJ0026</t>
  </si>
  <si>
    <t>金龙鱼豆浆粉</t>
  </si>
  <si>
    <t>450克/包×20包</t>
  </si>
  <si>
    <t>NC0069</t>
  </si>
  <si>
    <t>思念绿茶</t>
  </si>
  <si>
    <t>NC0001</t>
  </si>
  <si>
    <t>金五福家园大芋圆</t>
  </si>
  <si>
    <t>厦门圣王</t>
  </si>
  <si>
    <t>NC0070</t>
  </si>
  <si>
    <t>鸭屎香</t>
  </si>
  <si>
    <t>350g*30包/箱</t>
  </si>
  <si>
    <t>NC0002</t>
  </si>
  <si>
    <t>金五福家园小芋圆</t>
  </si>
  <si>
    <t>NC0071</t>
  </si>
  <si>
    <t>60A小包植脂末</t>
  </si>
  <si>
    <t>1kg/包*25包/箱（奶茶用粉）</t>
  </si>
  <si>
    <t>NC0004</t>
  </si>
  <si>
    <t>贵师傅COCO椰果果酱0.8</t>
  </si>
  <si>
    <t>贵师傅</t>
  </si>
  <si>
    <t>2.3公斤罐</t>
  </si>
  <si>
    <t>NC0072</t>
  </si>
  <si>
    <t>焙炒咖啡豆AAA</t>
  </si>
  <si>
    <t>454g/包*30包/箱</t>
  </si>
  <si>
    <t>NC0005</t>
  </si>
  <si>
    <t>小泽妹茉莉绿妍</t>
  </si>
  <si>
    <t>小泽妹</t>
  </si>
  <si>
    <t>500克/包、白色袋装</t>
  </si>
  <si>
    <t>NC0073</t>
  </si>
  <si>
    <t>红糖糖浆</t>
  </si>
  <si>
    <t>1.3kg*12瓶</t>
  </si>
  <si>
    <t>NC0007</t>
  </si>
  <si>
    <t>小泽妹小红豆罐装</t>
  </si>
  <si>
    <t>950克/罐</t>
  </si>
  <si>
    <t>NC0074</t>
  </si>
  <si>
    <t>芝士奶盖</t>
  </si>
  <si>
    <t>1kg/包*25包/箱</t>
  </si>
  <si>
    <t>NC0010</t>
  </si>
  <si>
    <t>小泽妹黑霸珍珠1.0</t>
  </si>
  <si>
    <t>1公斤/包</t>
  </si>
  <si>
    <t>NC0075</t>
  </si>
  <si>
    <t>酸梅膏</t>
  </si>
  <si>
    <t>1000g/瓶</t>
  </si>
  <si>
    <t>NC0020</t>
  </si>
  <si>
    <t>美雅红茶</t>
  </si>
  <si>
    <t>美雅</t>
  </si>
  <si>
    <t>500克/包</t>
  </si>
  <si>
    <t>NC0076</t>
  </si>
  <si>
    <t>桂花酸梅膏</t>
  </si>
  <si>
    <t>金童锐康</t>
  </si>
  <si>
    <t>1600g/瓶</t>
  </si>
  <si>
    <t>NC0021</t>
  </si>
  <si>
    <t>美雅植脂末</t>
  </si>
  <si>
    <t>NC0077</t>
  </si>
  <si>
    <t>柳橙果味浓浆</t>
  </si>
  <si>
    <t>岚鸢</t>
  </si>
  <si>
    <t>2kg/瓶</t>
  </si>
  <si>
    <t>NC0022</t>
  </si>
  <si>
    <t>美雅奶粉</t>
  </si>
  <si>
    <t>NC0078</t>
  </si>
  <si>
    <t>冬瓜风味果浆</t>
  </si>
  <si>
    <t>高雄凤祥</t>
  </si>
  <si>
    <t>1300g/瓶</t>
  </si>
  <si>
    <t>NC0023</t>
  </si>
  <si>
    <t>维益植物淡奶油</t>
  </si>
  <si>
    <t>维益</t>
  </si>
  <si>
    <t>1公斤/盒</t>
  </si>
  <si>
    <t>NC0079</t>
  </si>
  <si>
    <t>台农芒果果酱</t>
  </si>
  <si>
    <t>1.2kg/瓶</t>
  </si>
  <si>
    <t>NC0024</t>
  </si>
  <si>
    <t>爱护牌咖啡用浓缩植脂奶油</t>
  </si>
  <si>
    <t>爱护</t>
  </si>
  <si>
    <t>1升/盒</t>
  </si>
  <si>
    <t>NC0080</t>
  </si>
  <si>
    <t>黄金烤椰粒</t>
  </si>
  <si>
    <t>金蜜雅</t>
  </si>
  <si>
    <r>
      <rPr>
        <sz val="10"/>
        <color theme="1"/>
        <rFont val="宋体"/>
        <charset val="134"/>
        <scheme val="minor"/>
      </rPr>
      <t>2</t>
    </r>
    <r>
      <rPr>
        <sz val="10"/>
        <color theme="1"/>
        <rFont val="宋体"/>
        <charset val="134"/>
        <scheme val="minor"/>
      </rPr>
      <t>.5kg/包</t>
    </r>
  </si>
  <si>
    <t>NC0035</t>
  </si>
  <si>
    <t>冷冻芒果浆</t>
  </si>
  <si>
    <t>NC0081</t>
  </si>
  <si>
    <t>烤奶风味果酱</t>
  </si>
  <si>
    <r>
      <rPr>
        <sz val="10"/>
        <color theme="1"/>
        <rFont val="宋体"/>
        <charset val="134"/>
        <scheme val="minor"/>
      </rPr>
      <t>1</t>
    </r>
    <r>
      <rPr>
        <sz val="10"/>
        <color theme="1"/>
        <rFont val="宋体"/>
        <charset val="134"/>
        <scheme val="minor"/>
      </rPr>
      <t>.2kg/瓶</t>
    </r>
  </si>
  <si>
    <t>NC0036</t>
  </si>
  <si>
    <t>冷冻草莓浆</t>
  </si>
  <si>
    <t>NC0037</t>
  </si>
  <si>
    <t>冷冻柳橙汁</t>
  </si>
  <si>
    <t>900克/瓶</t>
  </si>
  <si>
    <t>NC0038</t>
  </si>
  <si>
    <t>脆啵啵</t>
  </si>
  <si>
    <t>立豪或其他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</si>
  <si>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000克/袋</t>
    </r>
  </si>
  <si>
    <r>
      <t xml:space="preserve"> 本期报价下浮率：</t>
    </r>
    <r>
      <rPr>
        <b/>
        <u/>
        <sz val="11"/>
        <color rgb="FF0000FF"/>
        <rFont val="宋体"/>
        <charset val="134"/>
      </rPr>
      <t xml:space="preserve">    </t>
    </r>
    <r>
      <rPr>
        <b/>
        <sz val="11"/>
        <color rgb="FF0000FF"/>
        <rFont val="宋体"/>
        <charset val="134"/>
      </rPr>
      <t>%</t>
    </r>
  </si>
  <si>
    <r>
      <rPr>
        <b/>
        <sz val="10"/>
        <rFont val="宋体"/>
        <charset val="134"/>
      </rPr>
      <t>备注：</t>
    </r>
    <r>
      <rPr>
        <b/>
        <u/>
        <sz val="10"/>
        <rFont val="宋体"/>
        <charset val="134"/>
      </rPr>
      <t>供货商报价时请注意“报价单位”</t>
    </r>
    <r>
      <rPr>
        <sz val="10"/>
        <rFont val="宋体"/>
        <charset val="134"/>
      </rPr>
      <t>，食堂方每月会根据实际生产需要及各个品种的报价自行调整用量，请投标商谨慎报价。供应商不得擅自更改报价表的任何内容，</t>
    </r>
    <r>
      <rPr>
        <b/>
        <u/>
        <sz val="10"/>
        <rFont val="宋体"/>
        <charset val="134"/>
      </rPr>
      <t>配送价=采购限价*（1-下浮率），等于或高于采购限价视为无效投标。此报价表仅填写下浮率。供货期：</t>
    </r>
    <r>
      <rPr>
        <b/>
        <u/>
        <sz val="10"/>
        <rFont val="宋体"/>
        <charset val="134"/>
      </rPr>
      <t>2023</t>
    </r>
    <r>
      <rPr>
        <b/>
        <u/>
        <sz val="10"/>
        <rFont val="宋体"/>
        <charset val="134"/>
      </rPr>
      <t>年</t>
    </r>
    <r>
      <rPr>
        <b/>
        <u/>
        <sz val="10"/>
        <rFont val="宋体"/>
        <charset val="134"/>
      </rPr>
      <t>6</t>
    </r>
    <r>
      <rPr>
        <b/>
        <u/>
        <sz val="10"/>
        <rFont val="宋体"/>
        <charset val="134"/>
      </rPr>
      <t>月</t>
    </r>
    <r>
      <rPr>
        <b/>
        <u/>
        <sz val="10"/>
        <rFont val="宋体"/>
        <charset val="134"/>
      </rPr>
      <t>26</t>
    </r>
    <r>
      <rPr>
        <b/>
        <u/>
        <sz val="10"/>
        <rFont val="宋体"/>
        <charset val="134"/>
      </rPr>
      <t>日</t>
    </r>
    <r>
      <rPr>
        <b/>
        <u/>
        <sz val="10"/>
        <rFont val="宋体"/>
        <charset val="134"/>
      </rPr>
      <t>-2023</t>
    </r>
    <r>
      <rPr>
        <b/>
        <u/>
        <sz val="10"/>
        <rFont val="宋体"/>
        <charset val="134"/>
      </rPr>
      <t>年</t>
    </r>
    <r>
      <rPr>
        <b/>
        <u/>
        <sz val="10"/>
        <rFont val="宋体"/>
        <charset val="134"/>
      </rPr>
      <t>12</t>
    </r>
    <r>
      <rPr>
        <b/>
        <u/>
        <sz val="10"/>
        <rFont val="宋体"/>
        <charset val="134"/>
      </rPr>
      <t>月</t>
    </r>
    <r>
      <rPr>
        <b/>
        <u/>
        <sz val="10"/>
        <rFont val="宋体"/>
        <charset val="134"/>
      </rPr>
      <t>25</t>
    </r>
    <r>
      <rPr>
        <b/>
        <u/>
        <sz val="10"/>
        <rFont val="宋体"/>
        <charset val="134"/>
      </rPr>
      <t>日</t>
    </r>
  </si>
  <si>
    <t>报价单位（盖章）：</t>
  </si>
  <si>
    <t>下单联系人：</t>
  </si>
  <si>
    <t>电话：</t>
  </si>
  <si>
    <t>下单QQ：</t>
  </si>
  <si>
    <t>投诉联系人：</t>
  </si>
  <si>
    <t>对帐电话：</t>
  </si>
  <si>
    <r>
      <rPr>
        <sz val="10"/>
        <rFont val="宋体"/>
        <charset val="134"/>
      </rPr>
      <t>报价时间： 202</t>
    </r>
    <r>
      <rPr>
        <sz val="10"/>
        <rFont val="宋体"/>
        <charset val="134"/>
      </rPr>
      <t>3</t>
    </r>
    <r>
      <rPr>
        <sz val="10"/>
        <rFont val="宋体"/>
        <charset val="134"/>
      </rPr>
      <t xml:space="preserve"> 年  月  日</t>
    </r>
  </si>
  <si>
    <t>对帐QQ：</t>
  </si>
  <si>
    <t>此栏只限招标单位填写</t>
  </si>
  <si>
    <t>评标结果：①中标  （  ）</t>
  </si>
  <si>
    <t>复核下浮率：</t>
  </si>
  <si>
    <t xml:space="preserve">          ②不中标（  ）</t>
  </si>
  <si>
    <t>评标人签名：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</si>
  <si>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   </t>
    </r>
    <r>
      <rPr>
        <sz val="11"/>
        <rFont val="宋体"/>
        <charset val="134"/>
      </rPr>
      <t xml:space="preserve">名 </t>
    </r>
  </si>
  <si>
    <t>复核人签名：</t>
  </si>
  <si>
    <t>备注：</t>
  </si>
  <si>
    <t>评 标 日 期：     年   月   日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</si>
</sst>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);[Red]\(0.00\)"/>
    <numFmt numFmtId="178" formatCode="0.00_ "/>
  </numFmts>
  <fonts count="60"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color indexed="8"/>
      <name val="宋体"/>
      <charset val="134"/>
    </font>
    <font>
      <sz val="9"/>
      <color theme="1"/>
      <name val="宋体"/>
      <charset val="134"/>
      <scheme val="minor"/>
    </font>
    <font>
      <b/>
      <sz val="11"/>
      <color rgb="FF0000FF"/>
      <name val="宋体"/>
      <charset val="134"/>
    </font>
    <font>
      <b/>
      <sz val="11"/>
      <color indexed="12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0"/>
      <color theme="1"/>
      <name val="宋体"/>
      <charset val="134"/>
      <scheme val="minor"/>
    </font>
    <font>
      <u/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indexed="52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b/>
      <sz val="18"/>
      <color indexed="56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theme="1"/>
      <name val="宋体"/>
      <charset val="134"/>
      <scheme val="minor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b/>
      <u/>
      <sz val="11"/>
      <color rgb="FF0000FF"/>
      <name val="宋体"/>
      <charset val="134"/>
    </font>
    <font>
      <b/>
      <u/>
      <sz val="10"/>
      <name val="宋体"/>
      <charset val="134"/>
    </font>
    <font>
      <b/>
      <sz val="9"/>
      <name val="Tahoma"/>
      <charset val="134"/>
    </font>
    <font>
      <sz val="9"/>
      <name val="Tahoma"/>
      <charset val="134"/>
    </font>
    <font>
      <sz val="9"/>
      <name val="宋体"/>
      <charset val="134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221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6" borderId="16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/>
    <xf numFmtId="41" fontId="15" fillId="0" borderId="0" applyFont="0" applyFill="0" applyBorder="0" applyAlignment="0" applyProtection="0">
      <alignment vertical="center"/>
    </xf>
    <xf numFmtId="0" fontId="19" fillId="7" borderId="17" applyNumberForma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0" fontId="2" fillId="0" borderId="0"/>
    <xf numFmtId="0" fontId="22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>
      <alignment vertical="center"/>
    </xf>
    <xf numFmtId="0" fontId="15" fillId="11" borderId="18" applyNumberFormat="0" applyFont="0" applyAlignment="0" applyProtection="0">
      <alignment vertical="center"/>
    </xf>
    <xf numFmtId="0" fontId="2" fillId="0" borderId="0"/>
    <xf numFmtId="0" fontId="22" fillId="12" borderId="0" applyNumberFormat="0" applyBorder="0" applyAlignment="0" applyProtection="0">
      <alignment vertical="center"/>
    </xf>
    <xf numFmtId="0" fontId="3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3" fillId="0" borderId="0">
      <alignment vertical="center"/>
    </xf>
    <xf numFmtId="0" fontId="2" fillId="0" borderId="0"/>
    <xf numFmtId="0" fontId="22" fillId="13" borderId="0" applyNumberFormat="0" applyBorder="0" applyAlignment="0" applyProtection="0">
      <alignment vertical="center"/>
    </xf>
    <xf numFmtId="0" fontId="21" fillId="0" borderId="0">
      <alignment vertical="center"/>
    </xf>
    <xf numFmtId="0" fontId="3" fillId="0" borderId="0">
      <alignment vertical="center"/>
    </xf>
    <xf numFmtId="0" fontId="2" fillId="0" borderId="0"/>
    <xf numFmtId="0" fontId="22" fillId="14" borderId="0" applyNumberFormat="0" applyBorder="0" applyAlignment="0" applyProtection="0">
      <alignment vertical="center"/>
    </xf>
    <xf numFmtId="0" fontId="31" fillId="15" borderId="21" applyNumberFormat="0" applyAlignment="0" applyProtection="0">
      <alignment vertical="center"/>
    </xf>
    <xf numFmtId="0" fontId="32" fillId="15" borderId="16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33" fillId="17" borderId="22" applyNumberFormat="0" applyAlignment="0" applyProtection="0">
      <alignment vertical="center"/>
    </xf>
    <xf numFmtId="0" fontId="21" fillId="0" borderId="0">
      <alignment vertical="center"/>
    </xf>
    <xf numFmtId="0" fontId="17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6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21" fillId="0" borderId="0">
      <alignment vertical="center"/>
    </xf>
    <xf numFmtId="0" fontId="17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38" fillId="7" borderId="25" applyNumberFormat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3" fillId="0" borderId="0">
      <alignment vertical="center"/>
    </xf>
    <xf numFmtId="0" fontId="2" fillId="0" borderId="0"/>
    <xf numFmtId="0" fontId="2" fillId="0" borderId="0"/>
    <xf numFmtId="0" fontId="22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3" fillId="0" borderId="0">
      <alignment vertical="center"/>
    </xf>
    <xf numFmtId="0" fontId="2" fillId="0" borderId="0"/>
    <xf numFmtId="0" fontId="22" fillId="39" borderId="0" applyNumberFormat="0" applyBorder="0" applyAlignment="0" applyProtection="0">
      <alignment vertical="center"/>
    </xf>
    <xf numFmtId="0" fontId="3" fillId="0" borderId="0">
      <alignment vertical="center"/>
    </xf>
    <xf numFmtId="0" fontId="16" fillId="40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1" fillId="0" borderId="0">
      <alignment vertical="center"/>
    </xf>
    <xf numFmtId="0" fontId="3" fillId="0" borderId="0">
      <alignment vertical="center"/>
    </xf>
    <xf numFmtId="0" fontId="2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6" fillId="41" borderId="0" applyNumberFormat="0" applyBorder="0" applyAlignment="0" applyProtection="0">
      <alignment vertical="center"/>
    </xf>
    <xf numFmtId="0" fontId="3" fillId="0" borderId="0"/>
    <xf numFmtId="0" fontId="16" fillId="16" borderId="0" applyNumberFormat="0" applyBorder="0" applyAlignment="0" applyProtection="0">
      <alignment vertical="center"/>
    </xf>
    <xf numFmtId="0" fontId="16" fillId="42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16" fillId="44" borderId="0" applyNumberFormat="0" applyBorder="0" applyAlignment="0" applyProtection="0">
      <alignment vertical="center"/>
    </xf>
    <xf numFmtId="0" fontId="16" fillId="45" borderId="0" applyNumberFormat="0" applyBorder="0" applyAlignment="0" applyProtection="0">
      <alignment vertical="center"/>
    </xf>
    <xf numFmtId="0" fontId="16" fillId="46" borderId="0" applyNumberFormat="0" applyBorder="0" applyAlignment="0" applyProtection="0">
      <alignment vertical="center"/>
    </xf>
    <xf numFmtId="0" fontId="16" fillId="44" borderId="0" applyNumberFormat="0" applyBorder="0" applyAlignment="0" applyProtection="0">
      <alignment vertical="center"/>
    </xf>
    <xf numFmtId="0" fontId="41" fillId="47" borderId="0" applyNumberFormat="0" applyBorder="0" applyAlignment="0" applyProtection="0">
      <alignment vertical="center"/>
    </xf>
    <xf numFmtId="0" fontId="21" fillId="0" borderId="0">
      <alignment vertical="center"/>
    </xf>
    <xf numFmtId="0" fontId="41" fillId="45" borderId="0" applyNumberFormat="0" applyBorder="0" applyAlignment="0" applyProtection="0">
      <alignment vertical="center"/>
    </xf>
    <xf numFmtId="0" fontId="41" fillId="46" borderId="0" applyNumberFormat="0" applyBorder="0" applyAlignment="0" applyProtection="0">
      <alignment vertical="center"/>
    </xf>
    <xf numFmtId="0" fontId="41" fillId="48" borderId="0" applyNumberFormat="0" applyBorder="0" applyAlignment="0" applyProtection="0">
      <alignment vertical="center"/>
    </xf>
    <xf numFmtId="0" fontId="41" fillId="49" borderId="0" applyNumberFormat="0" applyBorder="0" applyAlignment="0" applyProtection="0">
      <alignment vertical="center"/>
    </xf>
    <xf numFmtId="0" fontId="41" fillId="50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3" fillId="0" borderId="27" applyNumberFormat="0" applyFill="0" applyAlignment="0" applyProtection="0">
      <alignment vertical="center"/>
    </xf>
    <xf numFmtId="0" fontId="44" fillId="0" borderId="28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40" borderId="0" applyNumberFormat="0" applyBorder="0" applyAlignment="0" applyProtection="0">
      <alignment vertical="center"/>
    </xf>
    <xf numFmtId="0" fontId="45" fillId="40" borderId="0" applyNumberFormat="0" applyBorder="0" applyAlignment="0" applyProtection="0">
      <alignment vertical="center"/>
    </xf>
    <xf numFmtId="0" fontId="45" fillId="40" borderId="0" applyNumberFormat="0" applyBorder="0" applyAlignment="0" applyProtection="0">
      <alignment vertical="center"/>
    </xf>
    <xf numFmtId="0" fontId="45" fillId="40" borderId="0" applyNumberFormat="0" applyBorder="0" applyAlignment="0" applyProtection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16" fillId="0" borderId="0">
      <alignment vertical="center"/>
    </xf>
    <xf numFmtId="0" fontId="21" fillId="0" borderId="0">
      <alignment vertical="center"/>
    </xf>
    <xf numFmtId="0" fontId="46" fillId="0" borderId="0"/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47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1" fillId="48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8" fillId="43" borderId="17" applyNumberForma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1" fillId="49" borderId="0" applyNumberFormat="0" applyBorder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51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52" borderId="0" applyNumberFormat="0" applyBorder="0" applyAlignment="0" applyProtection="0">
      <alignment vertical="center"/>
    </xf>
    <xf numFmtId="0" fontId="2" fillId="0" borderId="0"/>
    <xf numFmtId="0" fontId="21" fillId="0" borderId="0">
      <alignment vertical="center"/>
    </xf>
    <xf numFmtId="0" fontId="3" fillId="53" borderId="29" applyNumberFormat="0" applyFont="0" applyAlignment="0" applyProtection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3" fillId="0" borderId="0"/>
    <xf numFmtId="0" fontId="3" fillId="0" borderId="0"/>
    <xf numFmtId="0" fontId="49" fillId="41" borderId="0" applyNumberFormat="0" applyBorder="0" applyAlignment="0" applyProtection="0">
      <alignment vertical="center"/>
    </xf>
    <xf numFmtId="0" fontId="49" fillId="41" borderId="0" applyNumberFormat="0" applyBorder="0" applyAlignment="0" applyProtection="0">
      <alignment vertical="center"/>
    </xf>
    <xf numFmtId="0" fontId="49" fillId="41" borderId="0" applyNumberFormat="0" applyBorder="0" applyAlignment="0" applyProtection="0">
      <alignment vertical="center"/>
    </xf>
    <xf numFmtId="0" fontId="49" fillId="41" borderId="0" applyNumberFormat="0" applyBorder="0" applyAlignment="0" applyProtection="0">
      <alignment vertical="center"/>
    </xf>
    <xf numFmtId="0" fontId="50" fillId="0" borderId="30" applyNumberFormat="0" applyFill="0" applyAlignment="0" applyProtection="0">
      <alignment vertical="center"/>
    </xf>
    <xf numFmtId="0" fontId="51" fillId="3" borderId="31" applyNumberFormat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4" fillId="0" borderId="32" applyNumberFormat="0" applyFill="0" applyAlignment="0" applyProtection="0">
      <alignment vertical="center"/>
    </xf>
    <xf numFmtId="0" fontId="41" fillId="54" borderId="0" applyNumberFormat="0" applyBorder="0" applyAlignment="0" applyProtection="0">
      <alignment vertical="center"/>
    </xf>
    <xf numFmtId="0" fontId="41" fillId="55" borderId="0" applyNumberFormat="0" applyBorder="0" applyAlignment="0" applyProtection="0">
      <alignment vertical="center"/>
    </xf>
  </cellStyleXfs>
  <cellXfs count="90">
    <xf numFmtId="0" fontId="0" fillId="0" borderId="0" xfId="0" applyAlignment="1"/>
    <xf numFmtId="0" fontId="0" fillId="0" borderId="0" xfId="2" applyFont="1" applyBorder="1" applyAlignment="1" applyProtection="1"/>
    <xf numFmtId="0" fontId="1" fillId="0" borderId="0" xfId="2" applyFont="1" applyAlignment="1" applyProtection="1"/>
    <xf numFmtId="0" fontId="2" fillId="0" borderId="0" xfId="2" applyFont="1" applyAlignment="1" applyProtection="1"/>
    <xf numFmtId="0" fontId="0" fillId="0" borderId="0" xfId="2" applyFont="1" applyAlignment="1" applyProtection="1"/>
    <xf numFmtId="0" fontId="0" fillId="0" borderId="0" xfId="2" applyFont="1" applyAlignment="1" applyProtection="1">
      <alignment horizontal="center"/>
    </xf>
    <xf numFmtId="177" fontId="3" fillId="2" borderId="0" xfId="2" applyNumberFormat="1" applyFont="1" applyFill="1" applyAlignment="1" applyProtection="1">
      <alignment horizontal="center"/>
    </xf>
    <xf numFmtId="176" fontId="3" fillId="2" borderId="0" xfId="2" applyNumberFormat="1" applyFont="1" applyFill="1" applyAlignment="1" applyProtection="1">
      <alignment horizontal="center"/>
    </xf>
    <xf numFmtId="0" fontId="3" fillId="2" borderId="0" xfId="2" applyFont="1" applyFill="1" applyAlignment="1" applyProtection="1"/>
    <xf numFmtId="176" fontId="3" fillId="2" borderId="0" xfId="2" applyNumberFormat="1" applyFont="1" applyFill="1" applyAlignment="1" applyProtection="1"/>
    <xf numFmtId="178" fontId="0" fillId="0" borderId="0" xfId="2" applyNumberFormat="1" applyFont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/>
    </xf>
    <xf numFmtId="0" fontId="5" fillId="0" borderId="0" xfId="2" applyFont="1" applyBorder="1" applyAlignment="1" applyProtection="1">
      <alignment horizontal="left" vertical="center"/>
    </xf>
    <xf numFmtId="0" fontId="1" fillId="0" borderId="0" xfId="2" applyFont="1" applyBorder="1" applyAlignment="1" applyProtection="1"/>
    <xf numFmtId="0" fontId="6" fillId="0" borderId="1" xfId="2" applyFont="1" applyFill="1" applyBorder="1" applyAlignment="1" applyProtection="1">
      <alignment horizontal="center" vertical="center"/>
    </xf>
    <xf numFmtId="0" fontId="6" fillId="0" borderId="1" xfId="2" applyFont="1" applyFill="1" applyBorder="1" applyAlignment="1" applyProtection="1">
      <alignment horizontal="center" vertical="center" wrapText="1"/>
    </xf>
    <xf numFmtId="177" fontId="6" fillId="2" borderId="1" xfId="2" applyNumberFormat="1" applyFont="1" applyFill="1" applyBorder="1" applyAlignment="1" applyProtection="1">
      <alignment horizontal="center" vertical="center" wrapText="1"/>
    </xf>
    <xf numFmtId="0" fontId="6" fillId="2" borderId="1" xfId="2" applyFont="1" applyFill="1" applyBorder="1" applyAlignment="1" applyProtection="1">
      <alignment horizontal="center" vertical="center" wrapText="1"/>
    </xf>
    <xf numFmtId="176" fontId="6" fillId="2" borderId="1" xfId="2" applyNumberFormat="1" applyFont="1" applyFill="1" applyBorder="1" applyAlignment="1" applyProtection="1">
      <alignment horizontal="center" vertical="center" wrapText="1"/>
    </xf>
    <xf numFmtId="0" fontId="1" fillId="0" borderId="1" xfId="146" applyFont="1" applyFill="1" applyBorder="1" applyAlignment="1" applyProtection="1">
      <alignment horizontal="center" vertical="center" shrinkToFit="1"/>
    </xf>
    <xf numFmtId="177" fontId="6" fillId="2" borderId="1" xfId="208" applyNumberFormat="1" applyFont="1" applyFill="1" applyBorder="1" applyAlignment="1" applyProtection="1">
      <alignment horizontal="center" vertical="center" wrapText="1" shrinkToFit="1"/>
    </xf>
    <xf numFmtId="0" fontId="1" fillId="2" borderId="1" xfId="146" applyFont="1" applyFill="1" applyBorder="1" applyAlignment="1" applyProtection="1">
      <alignment horizontal="center" vertical="center" shrinkToFit="1"/>
    </xf>
    <xf numFmtId="176" fontId="1" fillId="2" borderId="1" xfId="146" applyNumberFormat="1" applyFont="1" applyFill="1" applyBorder="1" applyAlignment="1" applyProtection="1">
      <alignment horizontal="center" vertical="center" wrapText="1" shrinkToFit="1"/>
    </xf>
    <xf numFmtId="177" fontId="6" fillId="2" borderId="1" xfId="37" applyNumberFormat="1" applyFont="1" applyFill="1" applyBorder="1" applyAlignment="1" applyProtection="1">
      <alignment horizontal="center" vertical="center" wrapText="1" shrinkToFit="1"/>
    </xf>
    <xf numFmtId="0" fontId="1" fillId="0" borderId="1" xfId="2" applyFont="1" applyFill="1" applyBorder="1" applyAlignment="1" applyProtection="1">
      <alignment horizontal="center" vertical="center"/>
    </xf>
    <xf numFmtId="0" fontId="1" fillId="2" borderId="1" xfId="2" applyFont="1" applyFill="1" applyBorder="1" applyAlignment="1" applyProtection="1">
      <alignment horizontal="center" vertical="center"/>
    </xf>
    <xf numFmtId="0" fontId="7" fillId="2" borderId="1" xfId="209" applyFont="1" applyFill="1" applyBorder="1" applyAlignment="1" applyProtection="1">
      <alignment horizontal="center" vertical="center" shrinkToFit="1"/>
    </xf>
    <xf numFmtId="177" fontId="1" fillId="0" borderId="1" xfId="146" applyNumberFormat="1" applyFont="1" applyFill="1" applyBorder="1" applyAlignment="1" applyProtection="1">
      <alignment horizontal="center" vertical="center" shrinkToFit="1"/>
    </xf>
    <xf numFmtId="0" fontId="1" fillId="0" borderId="1" xfId="37" applyFont="1" applyBorder="1" applyAlignment="1" applyProtection="1">
      <alignment horizontal="center" vertical="center" shrinkToFit="1"/>
    </xf>
    <xf numFmtId="0" fontId="1" fillId="0" borderId="2" xfId="37" applyFont="1" applyBorder="1" applyAlignment="1" applyProtection="1">
      <alignment horizontal="center" vertical="center" shrinkToFit="1"/>
    </xf>
    <xf numFmtId="177" fontId="6" fillId="2" borderId="2" xfId="37" applyNumberFormat="1" applyFont="1" applyFill="1" applyBorder="1" applyAlignment="1" applyProtection="1">
      <alignment horizontal="center" vertical="center" wrapText="1" shrinkToFit="1"/>
    </xf>
    <xf numFmtId="0" fontId="1" fillId="0" borderId="2" xfId="146" applyFont="1" applyFill="1" applyBorder="1" applyAlignment="1" applyProtection="1">
      <alignment horizontal="center" vertical="center" shrinkToFit="1"/>
    </xf>
    <xf numFmtId="176" fontId="1" fillId="2" borderId="2" xfId="146" applyNumberFormat="1" applyFont="1" applyFill="1" applyBorder="1" applyAlignment="1" applyProtection="1">
      <alignment horizontal="center" vertical="center" wrapText="1" shrinkToFit="1"/>
    </xf>
    <xf numFmtId="0" fontId="8" fillId="0" borderId="1" xfId="136" applyFont="1" applyBorder="1" applyAlignment="1">
      <alignment horizontal="center" vertical="center"/>
    </xf>
    <xf numFmtId="177" fontId="9" fillId="2" borderId="3" xfId="2" applyNumberFormat="1" applyFont="1" applyFill="1" applyBorder="1" applyAlignment="1" applyProtection="1">
      <alignment horizontal="center" vertical="center"/>
      <protection locked="0"/>
    </xf>
    <xf numFmtId="177" fontId="10" fillId="2" borderId="4" xfId="2" applyNumberFormat="1" applyFont="1" applyFill="1" applyBorder="1" applyAlignment="1" applyProtection="1">
      <alignment horizontal="center" vertical="center"/>
      <protection locked="0"/>
    </xf>
    <xf numFmtId="0" fontId="2" fillId="0" borderId="0" xfId="2" applyFont="1" applyBorder="1" applyAlignment="1" applyProtection="1"/>
    <xf numFmtId="0" fontId="11" fillId="0" borderId="5" xfId="2" applyFont="1" applyFill="1" applyBorder="1" applyAlignment="1" applyProtection="1">
      <alignment vertical="center" wrapText="1"/>
    </xf>
    <xf numFmtId="0" fontId="2" fillId="0" borderId="6" xfId="2" applyFont="1" applyFill="1" applyBorder="1" applyAlignment="1" applyProtection="1">
      <alignment vertical="center" wrapText="1"/>
    </xf>
    <xf numFmtId="0" fontId="2" fillId="0" borderId="7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 wrapText="1"/>
    </xf>
    <xf numFmtId="0" fontId="2" fillId="0" borderId="8" xfId="2" applyFont="1" applyFill="1" applyBorder="1" applyAlignment="1" applyProtection="1">
      <alignment vertical="center" wrapText="1"/>
    </xf>
    <xf numFmtId="0" fontId="2" fillId="0" borderId="9" xfId="2" applyFont="1" applyFill="1" applyBorder="1" applyAlignment="1" applyProtection="1">
      <alignment vertical="center" wrapText="1"/>
    </xf>
    <xf numFmtId="0" fontId="2" fillId="3" borderId="7" xfId="2" applyFont="1" applyFill="1" applyBorder="1" applyAlignment="1" applyProtection="1">
      <alignment horizontal="center" vertical="center" wrapText="1"/>
    </xf>
    <xf numFmtId="0" fontId="12" fillId="0" borderId="0" xfId="2" applyFont="1" applyBorder="1" applyAlignment="1" applyProtection="1">
      <alignment vertical="center"/>
    </xf>
    <xf numFmtId="0" fontId="12" fillId="0" borderId="0" xfId="2" applyFont="1" applyFill="1" applyBorder="1" applyAlignment="1" applyProtection="1"/>
    <xf numFmtId="0" fontId="12" fillId="0" borderId="0" xfId="2" applyFont="1" applyBorder="1" applyAlignment="1" applyProtection="1"/>
    <xf numFmtId="0" fontId="12" fillId="0" borderId="0" xfId="2" applyFont="1" applyBorder="1" applyAlignment="1" applyProtection="1">
      <alignment horizontal="center" vertical="center"/>
    </xf>
    <xf numFmtId="0" fontId="12" fillId="0" borderId="0" xfId="2" applyFont="1" applyBorder="1" applyAlignment="1" applyProtection="1">
      <alignment horizontal="left" vertical="center"/>
    </xf>
    <xf numFmtId="0" fontId="2" fillId="3" borderId="8" xfId="2" applyFont="1" applyFill="1" applyBorder="1" applyAlignment="1" applyProtection="1">
      <alignment horizontal="center" vertical="center" wrapText="1"/>
    </xf>
    <xf numFmtId="0" fontId="12" fillId="0" borderId="9" xfId="2" applyFont="1" applyBorder="1" applyAlignment="1" applyProtection="1">
      <alignment vertical="center"/>
    </xf>
    <xf numFmtId="0" fontId="12" fillId="0" borderId="9" xfId="2" applyFont="1" applyBorder="1" applyAlignment="1" applyProtection="1">
      <alignment horizontal="center" vertical="center"/>
    </xf>
    <xf numFmtId="0" fontId="5" fillId="2" borderId="0" xfId="2" applyFont="1" applyFill="1" applyBorder="1" applyAlignment="1" applyProtection="1">
      <alignment horizontal="left" vertical="center"/>
    </xf>
    <xf numFmtId="0" fontId="12" fillId="2" borderId="0" xfId="2" applyFont="1" applyFill="1" applyBorder="1" applyAlignment="1" applyProtection="1"/>
    <xf numFmtId="177" fontId="12" fillId="2" borderId="0" xfId="2" applyNumberFormat="1" applyFont="1" applyFill="1" applyBorder="1" applyAlignment="1" applyProtection="1">
      <alignment horizontal="center"/>
    </xf>
    <xf numFmtId="176" fontId="12" fillId="2" borderId="0" xfId="2" applyNumberFormat="1" applyFont="1" applyFill="1" applyBorder="1" applyAlignment="1" applyProtection="1"/>
    <xf numFmtId="0" fontId="6" fillId="2" borderId="1" xfId="2" applyFont="1" applyFill="1" applyBorder="1" applyAlignment="1" applyProtection="1">
      <alignment horizontal="center" vertical="center"/>
    </xf>
    <xf numFmtId="178" fontId="1" fillId="2" borderId="1" xfId="2" applyNumberFormat="1" applyFont="1" applyFill="1" applyBorder="1" applyAlignment="1" applyProtection="1">
      <alignment horizontal="center" vertical="center" shrinkToFit="1"/>
    </xf>
    <xf numFmtId="178" fontId="1" fillId="2" borderId="10" xfId="2" applyNumberFormat="1" applyFont="1" applyFill="1" applyBorder="1" applyAlignment="1" applyProtection="1">
      <alignment horizontal="center" vertical="center" shrinkToFit="1"/>
    </xf>
    <xf numFmtId="0" fontId="13" fillId="0" borderId="1" xfId="0" applyFont="1" applyFill="1" applyBorder="1" applyAlignment="1" applyProtection="1">
      <alignment horizontal="center" vertical="center"/>
    </xf>
    <xf numFmtId="177" fontId="10" fillId="2" borderId="10" xfId="2" applyNumberFormat="1" applyFont="1" applyFill="1" applyBorder="1" applyAlignment="1" applyProtection="1">
      <alignment horizontal="center" vertical="center"/>
      <protection locked="0"/>
    </xf>
    <xf numFmtId="0" fontId="2" fillId="0" borderId="11" xfId="2" applyFont="1" applyFill="1" applyBorder="1" applyAlignment="1" applyProtection="1">
      <alignment vertical="center" wrapText="1"/>
    </xf>
    <xf numFmtId="0" fontId="2" fillId="0" borderId="5" xfId="2" applyFont="1" applyFill="1" applyBorder="1" applyAlignment="1" applyProtection="1">
      <alignment horizontal="left" vertical="center" wrapText="1"/>
      <protection locked="0"/>
    </xf>
    <xf numFmtId="0" fontId="2" fillId="0" borderId="6" xfId="2" applyFont="1" applyFill="1" applyBorder="1" applyAlignment="1" applyProtection="1">
      <alignment horizontal="left" vertical="center" wrapText="1"/>
      <protection locked="0"/>
    </xf>
    <xf numFmtId="0" fontId="2" fillId="0" borderId="12" xfId="2" applyFont="1" applyFill="1" applyBorder="1" applyAlignment="1" applyProtection="1">
      <alignment vertical="center" wrapText="1"/>
    </xf>
    <xf numFmtId="0" fontId="2" fillId="0" borderId="7" xfId="2" applyFont="1" applyFill="1" applyBorder="1" applyAlignment="1" applyProtection="1">
      <alignment vertical="center" wrapText="1" shrinkToFit="1"/>
      <protection locked="0"/>
    </xf>
    <xf numFmtId="0" fontId="2" fillId="0" borderId="0" xfId="2" applyFont="1" applyFill="1" applyBorder="1" applyAlignment="1" applyProtection="1">
      <alignment vertical="center" wrapText="1" shrinkToFit="1"/>
      <protection locked="0"/>
    </xf>
    <xf numFmtId="0" fontId="2" fillId="0" borderId="0" xfId="2" applyFont="1" applyFill="1" applyAlignment="1" applyProtection="1">
      <alignment horizontal="left" vertical="center" wrapText="1" shrinkToFit="1"/>
      <protection locked="0"/>
    </xf>
    <xf numFmtId="0" fontId="2" fillId="0" borderId="13" xfId="2" applyFont="1" applyFill="1" applyBorder="1" applyAlignment="1" applyProtection="1">
      <alignment vertical="center" wrapText="1"/>
    </xf>
    <xf numFmtId="0" fontId="2" fillId="0" borderId="8" xfId="2" applyFont="1" applyFill="1" applyBorder="1" applyAlignment="1" applyProtection="1">
      <alignment vertical="center" wrapText="1" shrinkToFit="1"/>
      <protection locked="0"/>
    </xf>
    <xf numFmtId="0" fontId="2" fillId="0" borderId="9" xfId="2" applyFont="1" applyFill="1" applyBorder="1" applyAlignment="1" applyProtection="1">
      <alignment vertical="center" wrapText="1" shrinkToFit="1"/>
      <protection locked="0"/>
    </xf>
    <xf numFmtId="0" fontId="2" fillId="0" borderId="9" xfId="2" applyFont="1" applyFill="1" applyBorder="1" applyAlignment="1" applyProtection="1">
      <alignment horizontal="left" vertical="center" wrapText="1" shrinkToFit="1"/>
      <protection locked="0"/>
    </xf>
    <xf numFmtId="0" fontId="14" fillId="0" borderId="0" xfId="2" applyFont="1" applyBorder="1" applyAlignment="1" applyProtection="1">
      <alignment vertical="center"/>
    </xf>
    <xf numFmtId="0" fontId="12" fillId="0" borderId="9" xfId="2" applyFont="1" applyBorder="1" applyAlignment="1" applyProtection="1"/>
    <xf numFmtId="0" fontId="14" fillId="0" borderId="0" xfId="2" applyFont="1" applyBorder="1" applyAlignment="1" applyProtection="1">
      <alignment horizontal="left" vertical="center"/>
    </xf>
    <xf numFmtId="0" fontId="12" fillId="0" borderId="4" xfId="2" applyFont="1" applyBorder="1" applyAlignment="1" applyProtection="1"/>
    <xf numFmtId="0" fontId="12" fillId="0" borderId="12" xfId="2" applyFont="1" applyBorder="1" applyAlignment="1" applyProtection="1"/>
    <xf numFmtId="0" fontId="12" fillId="2" borderId="9" xfId="2" applyFont="1" applyFill="1" applyBorder="1" applyAlignment="1" applyProtection="1"/>
    <xf numFmtId="0" fontId="12" fillId="0" borderId="14" xfId="2" applyFont="1" applyBorder="1" applyAlignment="1" applyProtection="1">
      <alignment vertical="center"/>
    </xf>
    <xf numFmtId="0" fontId="12" fillId="0" borderId="15" xfId="2" applyFont="1" applyBorder="1" applyAlignment="1" applyProtection="1">
      <alignment vertical="center"/>
    </xf>
    <xf numFmtId="178" fontId="0" fillId="0" borderId="0" xfId="2" applyNumberFormat="1" applyFont="1" applyBorder="1" applyAlignment="1" applyProtection="1">
      <alignment horizontal="center" vertical="center"/>
    </xf>
    <xf numFmtId="178" fontId="1" fillId="0" borderId="0" xfId="2" applyNumberFormat="1" applyFont="1" applyAlignment="1" applyProtection="1">
      <alignment horizontal="center" vertical="center"/>
    </xf>
    <xf numFmtId="178" fontId="1" fillId="2" borderId="1" xfId="146" applyNumberFormat="1" applyFont="1" applyFill="1" applyBorder="1" applyAlignment="1" applyProtection="1">
      <alignment horizontal="center" vertical="center" shrinkToFit="1"/>
    </xf>
    <xf numFmtId="178" fontId="1" fillId="2" borderId="10" xfId="146" applyNumberFormat="1" applyFont="1" applyFill="1" applyBorder="1" applyAlignment="1" applyProtection="1">
      <alignment horizontal="center" vertical="center" shrinkToFit="1"/>
    </xf>
    <xf numFmtId="0" fontId="2" fillId="0" borderId="11" xfId="2" applyFont="1" applyFill="1" applyBorder="1" applyAlignment="1" applyProtection="1">
      <alignment horizontal="left" vertical="center" wrapText="1"/>
      <protection locked="0"/>
    </xf>
    <xf numFmtId="178" fontId="2" fillId="0" borderId="0" xfId="2" applyNumberFormat="1" applyFont="1" applyAlignment="1" applyProtection="1">
      <alignment horizontal="center" vertical="center"/>
    </xf>
    <xf numFmtId="0" fontId="2" fillId="0" borderId="12" xfId="2" applyFont="1" applyFill="1" applyBorder="1" applyAlignment="1" applyProtection="1">
      <alignment horizontal="left" vertical="center" wrapText="1" shrinkToFit="1"/>
      <protection locked="0"/>
    </xf>
    <xf numFmtId="0" fontId="2" fillId="0" borderId="13" xfId="2" applyFont="1" applyBorder="1" applyAlignment="1" applyProtection="1"/>
    <xf numFmtId="0" fontId="2" fillId="3" borderId="12" xfId="2" applyFont="1" applyFill="1" applyBorder="1" applyAlignment="1" applyProtection="1">
      <alignment horizontal="center" vertical="center" wrapText="1"/>
    </xf>
    <xf numFmtId="0" fontId="2" fillId="3" borderId="13" xfId="2" applyFont="1" applyFill="1" applyBorder="1" applyAlignment="1" applyProtection="1">
      <alignment horizontal="center" vertical="center" wrapText="1"/>
    </xf>
  </cellXfs>
  <cellStyles count="221">
    <cellStyle name="常规" xfId="0" builtinId="0"/>
    <cellStyle name="货币[0]" xfId="1" builtinId="7"/>
    <cellStyle name="20% - 强调文字颜色 2 4 3 2 4 4" xfId="2"/>
    <cellStyle name="20% - 强调文字颜色 1 2" xfId="3"/>
    <cellStyle name="20% - 强调文字颜色 3" xfId="4" builtinId="38"/>
    <cellStyle name="输入" xfId="5" builtinId="20"/>
    <cellStyle name="货币" xfId="6" builtinId="4"/>
    <cellStyle name="20% - 强调文字颜色 2 4 3 2 4 4 13" xfId="7"/>
    <cellStyle name="常规 3 14" xfId="8"/>
    <cellStyle name="千位分隔[0]" xfId="9" builtinId="6"/>
    <cellStyle name="计算 2" xfId="10"/>
    <cellStyle name="40% - 强调文字颜色 3" xfId="11" builtinId="39"/>
    <cellStyle name="差" xfId="12" builtinId="27"/>
    <cellStyle name="常规 7 3" xfId="13"/>
    <cellStyle name="千位分隔" xfId="14" builtinId="3"/>
    <cellStyle name="常规 4 13" xfId="15"/>
    <cellStyle name="60% - 强调文字颜色 3" xfId="16" builtinId="40"/>
    <cellStyle name="超链接" xfId="17" builtinId="8"/>
    <cellStyle name="百分比" xfId="18" builtinId="5"/>
    <cellStyle name="已访问的超链接" xfId="19" builtinId="9"/>
    <cellStyle name="常规 6" xfId="20"/>
    <cellStyle name="注释" xfId="21" builtinId="10"/>
    <cellStyle name="常规 4 12" xfId="22"/>
    <cellStyle name="60% - 强调文字颜色 2" xfId="23" builtinId="36"/>
    <cellStyle name="20% - 强调文字颜色 2 4 3 2 4 4 3" xfId="24"/>
    <cellStyle name="标题 4" xfId="25" builtinId="19"/>
    <cellStyle name="警告文本" xfId="26" builtinId="11"/>
    <cellStyle name="常规 5 2" xfId="27"/>
    <cellStyle name="标题" xfId="28" builtinId="15"/>
    <cellStyle name="解释性文本" xfId="29" builtinId="53"/>
    <cellStyle name="标题 1" xfId="30" builtinId="16"/>
    <cellStyle name="标题 2" xfId="31" builtinId="17"/>
    <cellStyle name="标题 3" xfId="32" builtinId="18"/>
    <cellStyle name="20% - 强调文字颜色 2 4 3 2 4 4 2" xfId="33"/>
    <cellStyle name="常规 4 11" xfId="34"/>
    <cellStyle name="60% - 强调文字颜色 1" xfId="35" builtinId="32"/>
    <cellStyle name="常规 20 3" xfId="36"/>
    <cellStyle name="20% - 强调文字颜色 2 4 3 2 4 4 10" xfId="37"/>
    <cellStyle name="常规 4 14" xfId="38"/>
    <cellStyle name="60% - 强调文字颜色 4" xfId="39" builtinId="44"/>
    <cellStyle name="输出" xfId="40" builtinId="21"/>
    <cellStyle name="计算" xfId="41" builtinId="22"/>
    <cellStyle name="40% - 强调文字颜色 4 2" xfId="42"/>
    <cellStyle name="检查单元格" xfId="43" builtinId="23"/>
    <cellStyle name="常规 8 3" xfId="44"/>
    <cellStyle name="20% - 强调文字颜色 6" xfId="45" builtinId="50"/>
    <cellStyle name="强调文字颜色 2" xfId="46" builtinId="33"/>
    <cellStyle name="链接单元格" xfId="47" builtinId="24"/>
    <cellStyle name="汇总" xfId="48" builtinId="25"/>
    <cellStyle name="20% - 强调文字颜色 2 4 3 2 4 4 15" xfId="49"/>
    <cellStyle name="20% - 强调文字颜色 2 4 3 2 4 4 20" xfId="50"/>
    <cellStyle name="好" xfId="51" builtinId="26"/>
    <cellStyle name="适中" xfId="52" builtinId="28"/>
    <cellStyle name="常规 8 2" xfId="53"/>
    <cellStyle name="20% - 强调文字颜色 5" xfId="54" builtinId="46"/>
    <cellStyle name="强调文字颜色 1" xfId="55" builtinId="29"/>
    <cellStyle name="20% - 强调文字颜色 1" xfId="56" builtinId="30"/>
    <cellStyle name="40% - 强调文字颜色 1" xfId="57" builtinId="31"/>
    <cellStyle name="输出 2" xfId="58"/>
    <cellStyle name="20% - 强调文字颜色 2" xfId="59" builtinId="34"/>
    <cellStyle name="40% - 强调文字颜色 2" xfId="60" builtinId="35"/>
    <cellStyle name="强调文字颜色 3" xfId="61" builtinId="37"/>
    <cellStyle name="强调文字颜色 4" xfId="62" builtinId="41"/>
    <cellStyle name="20% - 强调文字颜色 4" xfId="63" builtinId="42"/>
    <cellStyle name="40% - 强调文字颜色 4" xfId="64" builtinId="43"/>
    <cellStyle name="强调文字颜色 5" xfId="65" builtinId="45"/>
    <cellStyle name="40% - 强调文字颜色 5" xfId="66" builtinId="47"/>
    <cellStyle name="20% - 强调文字颜色 2 4 3 2 4 4 11" xfId="67"/>
    <cellStyle name="常规 4 20" xfId="68"/>
    <cellStyle name="常规 4 15" xfId="69"/>
    <cellStyle name="60% - 强调文字颜色 5" xfId="70" builtinId="48"/>
    <cellStyle name="强调文字颜色 6" xfId="71" builtinId="49"/>
    <cellStyle name="适中 2" xfId="72"/>
    <cellStyle name="40% - 强调文字颜色 6" xfId="73" builtinId="51"/>
    <cellStyle name="40% - 强调文字颜色 6 2" xfId="74"/>
    <cellStyle name="20% - 强调文字颜色 2 4 3 2 4 4 12" xfId="75"/>
    <cellStyle name="常规 4 16" xfId="76"/>
    <cellStyle name="60% - 强调文字颜色 6" xfId="77" builtinId="52"/>
    <cellStyle name="20% - 强调文字颜色 2 4 3 2 4 4 14" xfId="78"/>
    <cellStyle name="20% - 强调文字颜色 2 2" xfId="79"/>
    <cellStyle name="20% - 强调文字颜色 2 4 3 2 4 4 16" xfId="80"/>
    <cellStyle name="20% - 强调文字颜色 2 4 3 2 4 4 17" xfId="81"/>
    <cellStyle name="20% - 强调文字颜色 2 4 3 2 4 4 18" xfId="82"/>
    <cellStyle name="20% - 强调文字颜色 2 4 3 2 4 4 19" xfId="83"/>
    <cellStyle name="标题 5" xfId="84"/>
    <cellStyle name="20% - 强调文字颜色 2 4 3 2 4 4 4" xfId="85"/>
    <cellStyle name="20% - 强调文字颜色 2 4 3 2 4 4 5" xfId="86"/>
    <cellStyle name="20% - 强调文字颜色 2 4 3 2 4 4 6" xfId="87"/>
    <cellStyle name="常规 10 2" xfId="88"/>
    <cellStyle name="20% - 强调文字颜色 2 4 3 2 4 4 7" xfId="89"/>
    <cellStyle name="常规 10 3" xfId="90"/>
    <cellStyle name="20% - 强调文字颜色 2 4 3 2 4 4 8" xfId="91"/>
    <cellStyle name="20% - 强调文字颜色 2 4 3 2 4 4 9" xfId="92"/>
    <cellStyle name="20% - 强调文字颜色 3 2" xfId="93"/>
    <cellStyle name="常规 3" xfId="94"/>
    <cellStyle name="20% - 强调文字颜色 4 2" xfId="95"/>
    <cellStyle name="20% - 强调文字颜色 5 2" xfId="96"/>
    <cellStyle name="20% - 强调文字颜色 6 2" xfId="97"/>
    <cellStyle name="40% - 强调文字颜色 1 2" xfId="98"/>
    <cellStyle name="40% - 强调文字颜色 2 2" xfId="99"/>
    <cellStyle name="40% - 强调文字颜色 3 2" xfId="100"/>
    <cellStyle name="40% - 强调文字颜色 5 2" xfId="101"/>
    <cellStyle name="60% - 强调文字颜色 1 2" xfId="102"/>
    <cellStyle name="常规 5" xfId="103"/>
    <cellStyle name="60% - 强调文字颜色 2 2" xfId="104"/>
    <cellStyle name="60% - 强调文字颜色 3 2" xfId="105"/>
    <cellStyle name="60% - 强调文字颜色 4 2" xfId="106"/>
    <cellStyle name="60% - 强调文字颜色 5 2" xfId="107"/>
    <cellStyle name="60% - 强调文字颜色 6 2" xfId="108"/>
    <cellStyle name="标题 1 2" xfId="109"/>
    <cellStyle name="标题 2 2" xfId="110"/>
    <cellStyle name="标题 3 2" xfId="111"/>
    <cellStyle name="标题 4 2" xfId="112"/>
    <cellStyle name="差 2" xfId="113"/>
    <cellStyle name="差_10.牛肉" xfId="114"/>
    <cellStyle name="差_竞争性报价表(2017年6-7月)总表" xfId="115"/>
    <cellStyle name="差_新造调料" xfId="116"/>
    <cellStyle name="常规 16 2" xfId="117"/>
    <cellStyle name="常规 10" xfId="118"/>
    <cellStyle name="常规 16 3" xfId="119"/>
    <cellStyle name="常规 11" xfId="120"/>
    <cellStyle name="常规 11 2" xfId="121"/>
    <cellStyle name="常规 11 3" xfId="122"/>
    <cellStyle name="常规 12" xfId="123"/>
    <cellStyle name="常规 12 2" xfId="124"/>
    <cellStyle name="常规 12 3" xfId="125"/>
    <cellStyle name="常规 13" xfId="126"/>
    <cellStyle name="常规 13 2" xfId="127"/>
    <cellStyle name="常规 13 3" xfId="128"/>
    <cellStyle name="常规 14" xfId="129"/>
    <cellStyle name="常规 20" xfId="130"/>
    <cellStyle name="常规 15" xfId="131"/>
    <cellStyle name="常规 21" xfId="132"/>
    <cellStyle name="常规 16" xfId="133"/>
    <cellStyle name="常规 22" xfId="134"/>
    <cellStyle name="常规 17" xfId="135"/>
    <cellStyle name="常规 23" xfId="136"/>
    <cellStyle name="常规 18" xfId="137"/>
    <cellStyle name="常规 18 2" xfId="138"/>
    <cellStyle name="常规 18 3" xfId="139"/>
    <cellStyle name="常规 19" xfId="140"/>
    <cellStyle name="常规 19 2" xfId="141"/>
    <cellStyle name="常规 19 3" xfId="142"/>
    <cellStyle name="常规 2" xfId="143"/>
    <cellStyle name="常规 2 10" xfId="144"/>
    <cellStyle name="常规 2 11" xfId="145"/>
    <cellStyle name="常规_Sheet1" xfId="146"/>
    <cellStyle name="常规 2 12" xfId="147"/>
    <cellStyle name="常规 2 13" xfId="148"/>
    <cellStyle name="常规 2 14" xfId="149"/>
    <cellStyle name="常规 2 15" xfId="150"/>
    <cellStyle name="常规 2 16" xfId="151"/>
    <cellStyle name="常规 2 2" xfId="152"/>
    <cellStyle name="常规 2 3" xfId="153"/>
    <cellStyle name="常规 2 4" xfId="154"/>
    <cellStyle name="强调文字颜色 4 2" xfId="155"/>
    <cellStyle name="常规 2 5" xfId="156"/>
    <cellStyle name="常规 2 6" xfId="157"/>
    <cellStyle name="常规 2 7" xfId="158"/>
    <cellStyle name="输入 2" xfId="159"/>
    <cellStyle name="常规 2 8" xfId="160"/>
    <cellStyle name="常规 2 9" xfId="161"/>
    <cellStyle name="常规 20 2" xfId="162"/>
    <cellStyle name="常规 3 10" xfId="163"/>
    <cellStyle name="常规 3 11" xfId="164"/>
    <cellStyle name="常规 3 12" xfId="165"/>
    <cellStyle name="常规 3 13" xfId="166"/>
    <cellStyle name="常规 3 20" xfId="167"/>
    <cellStyle name="常规 3 15" xfId="168"/>
    <cellStyle name="常规 3 16" xfId="169"/>
    <cellStyle name="常规 3 17" xfId="170"/>
    <cellStyle name="常规 3 18" xfId="171"/>
    <cellStyle name="常规 3 19" xfId="172"/>
    <cellStyle name="常规 3 2" xfId="173"/>
    <cellStyle name="常规 3 3" xfId="174"/>
    <cellStyle name="常规 3 4" xfId="175"/>
    <cellStyle name="强调文字颜色 5 2" xfId="176"/>
    <cellStyle name="常规 3 5" xfId="177"/>
    <cellStyle name="常规 3 6" xfId="178"/>
    <cellStyle name="常规 3 7" xfId="179"/>
    <cellStyle name="常规 3 8" xfId="180"/>
    <cellStyle name="常规 3 9" xfId="181"/>
    <cellStyle name="常规 4" xfId="182"/>
    <cellStyle name="常规 4 10" xfId="183"/>
    <cellStyle name="常规 4 17" xfId="184"/>
    <cellStyle name="常规 4 18" xfId="185"/>
    <cellStyle name="常规 4 19" xfId="186"/>
    <cellStyle name="常规 4 2" xfId="187"/>
    <cellStyle name="常规 4 3" xfId="188"/>
    <cellStyle name="常规 4 4" xfId="189"/>
    <cellStyle name="强调文字颜色 6 2" xfId="190"/>
    <cellStyle name="常规 4 5" xfId="191"/>
    <cellStyle name="常规 4 6" xfId="192"/>
    <cellStyle name="常规 4 7" xfId="193"/>
    <cellStyle name="常规 4 8" xfId="194"/>
    <cellStyle name="常规 4 9" xfId="195"/>
    <cellStyle name="强调文字颜色 3 2" xfId="196"/>
    <cellStyle name="常规 4_10.牛肉" xfId="197"/>
    <cellStyle name="常规 5 3" xfId="198"/>
    <cellStyle name="注释 2" xfId="199"/>
    <cellStyle name="常规 6 2" xfId="200"/>
    <cellStyle name="常规 6 3" xfId="201"/>
    <cellStyle name="常规 7" xfId="202"/>
    <cellStyle name="常规 7 2" xfId="203"/>
    <cellStyle name="常规 8" xfId="204"/>
    <cellStyle name="常规 9" xfId="205"/>
    <cellStyle name="常规 9 2" xfId="206"/>
    <cellStyle name="常规 9 3" xfId="207"/>
    <cellStyle name="常规_Sheet1 3" xfId="208"/>
    <cellStyle name="常规_Sheet1_Sheet2" xfId="209"/>
    <cellStyle name="好 2" xfId="210"/>
    <cellStyle name="好_10.牛肉" xfId="211"/>
    <cellStyle name="好_竞争性报价表(2017年6-7月)总表" xfId="212"/>
    <cellStyle name="好_新造调料" xfId="213"/>
    <cellStyle name="汇总 2" xfId="214"/>
    <cellStyle name="检查单元格 2" xfId="215"/>
    <cellStyle name="解释性文本 2" xfId="216"/>
    <cellStyle name="警告文本 2" xfId="217"/>
    <cellStyle name="链接单元格 2" xfId="218"/>
    <cellStyle name="强调文字颜色 1 2" xfId="219"/>
    <cellStyle name="强调文字颜色 2 2" xfId="22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9"/>
  <sheetViews>
    <sheetView tabSelected="1" zoomScale="90" zoomScaleNormal="90" topLeftCell="B12" workbookViewId="0">
      <selection activeCell="J46" sqref="J46:K46"/>
    </sheetView>
  </sheetViews>
  <sheetFormatPr defaultColWidth="9" defaultRowHeight="14.25"/>
  <cols>
    <col min="1" max="1" width="0.5" style="4" customWidth="1"/>
    <col min="2" max="2" width="6.75" style="4" customWidth="1"/>
    <col min="3" max="3" width="16.625" style="4" customWidth="1"/>
    <col min="4" max="4" width="9.375" style="5" customWidth="1"/>
    <col min="5" max="5" width="12.125" style="5" customWidth="1"/>
    <col min="6" max="6" width="8.75" style="6" customWidth="1"/>
    <col min="7" max="7" width="4.75" style="7" customWidth="1"/>
    <col min="8" max="8" width="4.875" style="7" customWidth="1"/>
    <col min="9" max="9" width="8" style="8" hidden="1" customWidth="1"/>
    <col min="10" max="10" width="7" style="8" customWidth="1"/>
    <col min="11" max="11" width="18.125" style="8" customWidth="1"/>
    <col min="12" max="12" width="9.125" style="8" customWidth="1"/>
    <col min="13" max="13" width="12.75" style="8" customWidth="1"/>
    <col min="14" max="14" width="9.625" style="6" customWidth="1"/>
    <col min="15" max="16" width="5" style="9" customWidth="1"/>
    <col min="17" max="17" width="8" style="8" hidden="1" customWidth="1"/>
    <col min="18" max="19" width="10.375" style="10" hidden="1" customWidth="1"/>
    <col min="20" max="20" width="9" style="10"/>
    <col min="21" max="16384" width="9" style="4"/>
  </cols>
  <sheetData>
    <row r="1" ht="17.25" customHeight="1" spans="2:17">
      <c r="B1" s="11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="1" customFormat="1" ht="16.5" customHeight="1" spans="2:20">
      <c r="B2" s="12" t="s">
        <v>1</v>
      </c>
      <c r="C2" s="12"/>
      <c r="D2" s="12"/>
      <c r="E2" s="12"/>
      <c r="F2" s="12"/>
      <c r="G2" s="12"/>
      <c r="H2" s="12"/>
      <c r="I2" s="52"/>
      <c r="J2" s="53"/>
      <c r="K2" s="53"/>
      <c r="L2" s="53"/>
      <c r="M2" s="53"/>
      <c r="N2" s="54"/>
      <c r="O2" s="55"/>
      <c r="P2" s="55"/>
      <c r="Q2" s="53"/>
      <c r="R2" s="80"/>
      <c r="S2" s="80"/>
      <c r="T2" s="80"/>
    </row>
    <row r="3" s="2" customFormat="1" ht="24" customHeight="1" spans="1:20">
      <c r="A3" s="13"/>
      <c r="B3" s="14" t="s">
        <v>2</v>
      </c>
      <c r="C3" s="15" t="s">
        <v>3</v>
      </c>
      <c r="D3" s="15" t="s">
        <v>4</v>
      </c>
      <c r="E3" s="15" t="s">
        <v>5</v>
      </c>
      <c r="F3" s="16" t="s">
        <v>6</v>
      </c>
      <c r="G3" s="17" t="s">
        <v>7</v>
      </c>
      <c r="H3" s="18" t="s">
        <v>8</v>
      </c>
      <c r="I3" s="17" t="s">
        <v>9</v>
      </c>
      <c r="J3" s="56" t="s">
        <v>2</v>
      </c>
      <c r="K3" s="17" t="s">
        <v>3</v>
      </c>
      <c r="L3" s="17" t="s">
        <v>4</v>
      </c>
      <c r="M3" s="17" t="s">
        <v>5</v>
      </c>
      <c r="N3" s="16" t="s">
        <v>6</v>
      </c>
      <c r="O3" s="15" t="s">
        <v>7</v>
      </c>
      <c r="P3" s="18" t="s">
        <v>8</v>
      </c>
      <c r="Q3" s="17" t="s">
        <v>9</v>
      </c>
      <c r="R3" s="81"/>
      <c r="S3" s="81"/>
      <c r="T3" s="81"/>
    </row>
    <row r="4" customHeight="1" spans="1:19">
      <c r="A4" s="1"/>
      <c r="B4" s="19" t="s">
        <v>10</v>
      </c>
      <c r="C4" s="19" t="s">
        <v>11</v>
      </c>
      <c r="D4" s="19" t="s">
        <v>12</v>
      </c>
      <c r="E4" s="19" t="s">
        <v>13</v>
      </c>
      <c r="F4" s="20">
        <v>65</v>
      </c>
      <c r="G4" s="21" t="s">
        <v>14</v>
      </c>
      <c r="H4" s="22">
        <v>25</v>
      </c>
      <c r="I4" s="57">
        <f>F4*(1-12.2%)</f>
        <v>57.07</v>
      </c>
      <c r="J4" s="24" t="s">
        <v>15</v>
      </c>
      <c r="K4" s="28" t="s">
        <v>16</v>
      </c>
      <c r="L4" s="28" t="s">
        <v>17</v>
      </c>
      <c r="M4" s="28" t="s">
        <v>18</v>
      </c>
      <c r="N4" s="23">
        <v>32</v>
      </c>
      <c r="O4" s="22" t="s">
        <v>19</v>
      </c>
      <c r="P4" s="22">
        <v>25</v>
      </c>
      <c r="Q4" s="82">
        <f>F33*(1-12.2%)</f>
        <v>12.292</v>
      </c>
      <c r="R4" s="10">
        <f>I4*H4</f>
        <v>1426.75</v>
      </c>
      <c r="S4" s="10">
        <f>Q4*H33</f>
        <v>1585.668</v>
      </c>
    </row>
    <row r="5" customHeight="1" spans="1:19">
      <c r="A5" s="1"/>
      <c r="B5" s="19" t="s">
        <v>20</v>
      </c>
      <c r="C5" s="19" t="s">
        <v>21</v>
      </c>
      <c r="D5" s="19" t="s">
        <v>22</v>
      </c>
      <c r="E5" s="19" t="s">
        <v>23</v>
      </c>
      <c r="F5" s="20">
        <v>22</v>
      </c>
      <c r="G5" s="21" t="s">
        <v>24</v>
      </c>
      <c r="H5" s="22">
        <v>467</v>
      </c>
      <c r="I5" s="57">
        <f t="shared" ref="I5:I8" si="0">F5*(1-12.2%)</f>
        <v>19.316</v>
      </c>
      <c r="J5" s="24" t="s">
        <v>25</v>
      </c>
      <c r="K5" s="28" t="s">
        <v>26</v>
      </c>
      <c r="L5" s="28" t="s">
        <v>17</v>
      </c>
      <c r="M5" s="28" t="s">
        <v>27</v>
      </c>
      <c r="N5" s="23">
        <v>35</v>
      </c>
      <c r="O5" s="22" t="s">
        <v>19</v>
      </c>
      <c r="P5" s="22">
        <v>1</v>
      </c>
      <c r="Q5" s="82" t="e">
        <f>#REF!*(1-12.2%)</f>
        <v>#REF!</v>
      </c>
      <c r="R5" s="10">
        <f t="shared" ref="R5:R8" si="1">I5*H5</f>
        <v>9020.572</v>
      </c>
      <c r="S5" s="10" t="e">
        <f>Q5*#REF!</f>
        <v>#REF!</v>
      </c>
    </row>
    <row r="6" customHeight="1" spans="1:19">
      <c r="A6" s="1"/>
      <c r="B6" s="19" t="s">
        <v>28</v>
      </c>
      <c r="C6" s="19" t="s">
        <v>29</v>
      </c>
      <c r="D6" s="19" t="s">
        <v>30</v>
      </c>
      <c r="E6" s="19" t="s">
        <v>31</v>
      </c>
      <c r="F6" s="20">
        <v>420</v>
      </c>
      <c r="G6" s="21" t="s">
        <v>32</v>
      </c>
      <c r="H6" s="22">
        <v>28</v>
      </c>
      <c r="I6" s="57">
        <f t="shared" si="0"/>
        <v>368.76</v>
      </c>
      <c r="J6" s="24" t="s">
        <v>33</v>
      </c>
      <c r="K6" s="28" t="s">
        <v>34</v>
      </c>
      <c r="L6" s="28" t="s">
        <v>35</v>
      </c>
      <c r="M6" s="28" t="s">
        <v>36</v>
      </c>
      <c r="N6" s="23">
        <v>23</v>
      </c>
      <c r="O6" s="19" t="s">
        <v>24</v>
      </c>
      <c r="P6" s="22">
        <v>548</v>
      </c>
      <c r="Q6" s="82" t="e">
        <f>#REF!*(1-12.2%)</f>
        <v>#REF!</v>
      </c>
      <c r="R6" s="10">
        <f t="shared" si="1"/>
        <v>10325.28</v>
      </c>
      <c r="S6" s="10" t="e">
        <f>Q6*#REF!</f>
        <v>#REF!</v>
      </c>
    </row>
    <row r="7" customHeight="1" spans="1:19">
      <c r="A7" s="1"/>
      <c r="B7" s="19" t="s">
        <v>37</v>
      </c>
      <c r="C7" s="19" t="s">
        <v>38</v>
      </c>
      <c r="D7" s="19" t="s">
        <v>39</v>
      </c>
      <c r="E7" s="19" t="s">
        <v>40</v>
      </c>
      <c r="F7" s="23">
        <v>20.5</v>
      </c>
      <c r="G7" s="21" t="s">
        <v>32</v>
      </c>
      <c r="H7" s="22">
        <v>158</v>
      </c>
      <c r="I7" s="57">
        <f t="shared" si="0"/>
        <v>17.999</v>
      </c>
      <c r="J7" s="24" t="s">
        <v>41</v>
      </c>
      <c r="K7" s="28" t="s">
        <v>42</v>
      </c>
      <c r="L7" s="28" t="s">
        <v>43</v>
      </c>
      <c r="M7" s="28" t="s">
        <v>44</v>
      </c>
      <c r="N7" s="23">
        <v>144</v>
      </c>
      <c r="O7" s="22" t="s">
        <v>32</v>
      </c>
      <c r="P7" s="22">
        <v>31</v>
      </c>
      <c r="Q7" s="82">
        <f>F34*(1-12.2%)</f>
        <v>11.414</v>
      </c>
      <c r="R7" s="10">
        <f t="shared" si="1"/>
        <v>2843.842</v>
      </c>
      <c r="S7" s="10">
        <f>Q7*H34</f>
        <v>1095.744</v>
      </c>
    </row>
    <row r="8" customHeight="1" spans="1:19">
      <c r="A8" s="1"/>
      <c r="B8" s="19" t="s">
        <v>45</v>
      </c>
      <c r="C8" s="19" t="s">
        <v>46</v>
      </c>
      <c r="D8" s="19" t="s">
        <v>47</v>
      </c>
      <c r="E8" s="19" t="s">
        <v>48</v>
      </c>
      <c r="F8" s="23">
        <v>50</v>
      </c>
      <c r="G8" s="21" t="s">
        <v>49</v>
      </c>
      <c r="H8" s="22">
        <v>30</v>
      </c>
      <c r="I8" s="57">
        <f t="shared" si="0"/>
        <v>43.9</v>
      </c>
      <c r="J8" s="24" t="s">
        <v>50</v>
      </c>
      <c r="K8" s="28" t="s">
        <v>51</v>
      </c>
      <c r="L8" s="28" t="s">
        <v>52</v>
      </c>
      <c r="M8" s="28" t="s">
        <v>53</v>
      </c>
      <c r="N8" s="23">
        <v>25</v>
      </c>
      <c r="O8" s="22" t="s">
        <v>32</v>
      </c>
      <c r="P8" s="22">
        <v>83</v>
      </c>
      <c r="Q8" s="82" t="e">
        <f>#REF!*(1-12.2%)</f>
        <v>#REF!</v>
      </c>
      <c r="R8" s="10">
        <f t="shared" si="1"/>
        <v>1317</v>
      </c>
      <c r="S8" s="10" t="e">
        <f>Q8*#REF!</f>
        <v>#REF!</v>
      </c>
    </row>
    <row r="9" customHeight="1" spans="1:19">
      <c r="A9" s="1"/>
      <c r="B9" s="19" t="s">
        <v>54</v>
      </c>
      <c r="C9" s="19" t="s">
        <v>55</v>
      </c>
      <c r="D9" s="19" t="s">
        <v>47</v>
      </c>
      <c r="E9" s="19" t="s">
        <v>48</v>
      </c>
      <c r="F9" s="23">
        <v>50</v>
      </c>
      <c r="G9" s="21" t="s">
        <v>49</v>
      </c>
      <c r="H9" s="22">
        <v>107</v>
      </c>
      <c r="I9" s="57" t="e">
        <f>#REF!*(1-12.2%)</f>
        <v>#REF!</v>
      </c>
      <c r="J9" s="24" t="s">
        <v>56</v>
      </c>
      <c r="K9" s="28" t="s">
        <v>57</v>
      </c>
      <c r="L9" s="28" t="s">
        <v>58</v>
      </c>
      <c r="M9" s="28" t="s">
        <v>53</v>
      </c>
      <c r="N9" s="23">
        <v>32</v>
      </c>
      <c r="O9" s="22" t="s">
        <v>32</v>
      </c>
      <c r="P9" s="22">
        <v>19</v>
      </c>
      <c r="Q9" s="82" t="e">
        <f>#REF!*(1-12.2%)</f>
        <v>#REF!</v>
      </c>
      <c r="R9" s="10" t="e">
        <f>I9*#REF!</f>
        <v>#REF!</v>
      </c>
      <c r="S9" s="10" t="e">
        <f>Q9*#REF!</f>
        <v>#REF!</v>
      </c>
    </row>
    <row r="10" customHeight="1" spans="1:19">
      <c r="A10" s="1"/>
      <c r="B10" s="19" t="s">
        <v>59</v>
      </c>
      <c r="C10" s="19" t="s">
        <v>60</v>
      </c>
      <c r="D10" s="19" t="s">
        <v>30</v>
      </c>
      <c r="E10" s="19" t="s">
        <v>53</v>
      </c>
      <c r="F10" s="23">
        <v>40</v>
      </c>
      <c r="G10" s="21" t="s">
        <v>32</v>
      </c>
      <c r="H10" s="22">
        <v>97</v>
      </c>
      <c r="I10" s="57" t="e">
        <f>#REF!*(1-12.2%)</f>
        <v>#REF!</v>
      </c>
      <c r="J10" s="24" t="s">
        <v>61</v>
      </c>
      <c r="K10" s="28" t="s">
        <v>62</v>
      </c>
      <c r="L10" s="28" t="s">
        <v>63</v>
      </c>
      <c r="M10" s="28" t="s">
        <v>64</v>
      </c>
      <c r="N10" s="23">
        <v>14.1133333333334</v>
      </c>
      <c r="O10" s="22" t="s">
        <v>19</v>
      </c>
      <c r="P10" s="22"/>
      <c r="Q10" s="83" t="e">
        <f>#REF!*(1-12.2%)</f>
        <v>#REF!</v>
      </c>
      <c r="R10" s="10" t="e">
        <f>I10*#REF!</f>
        <v>#REF!</v>
      </c>
      <c r="S10" s="10" t="e">
        <f>Q10*#REF!</f>
        <v>#REF!</v>
      </c>
    </row>
    <row r="11" customHeight="1" spans="1:19">
      <c r="A11" s="1"/>
      <c r="B11" s="24" t="s">
        <v>65</v>
      </c>
      <c r="C11" s="19" t="s">
        <v>66</v>
      </c>
      <c r="D11" s="19" t="s">
        <v>67</v>
      </c>
      <c r="E11" s="19" t="s">
        <v>68</v>
      </c>
      <c r="F11" s="23">
        <v>60</v>
      </c>
      <c r="G11" s="21" t="s">
        <v>49</v>
      </c>
      <c r="H11" s="22">
        <v>5</v>
      </c>
      <c r="I11" s="57">
        <f t="shared" ref="I11:I20" si="2">F9*(1-12.2%)</f>
        <v>43.9</v>
      </c>
      <c r="J11" s="24" t="s">
        <v>69</v>
      </c>
      <c r="K11" s="28" t="s">
        <v>70</v>
      </c>
      <c r="L11" s="28" t="s">
        <v>71</v>
      </c>
      <c r="M11" s="28" t="s">
        <v>64</v>
      </c>
      <c r="N11" s="23">
        <v>29.77</v>
      </c>
      <c r="O11" s="22" t="s">
        <v>19</v>
      </c>
      <c r="P11" s="22"/>
      <c r="Q11" s="83" t="e">
        <f>#REF!*(1-12.2%)</f>
        <v>#REF!</v>
      </c>
      <c r="R11" s="10">
        <f t="shared" ref="R11:R20" si="3">I11*H9</f>
        <v>4697.3</v>
      </c>
      <c r="S11" s="10" t="e">
        <f>Q11*#REF!</f>
        <v>#REF!</v>
      </c>
    </row>
    <row r="12" customHeight="1" spans="1:19">
      <c r="A12" s="1"/>
      <c r="B12" s="24" t="s">
        <v>72</v>
      </c>
      <c r="C12" s="19" t="s">
        <v>73</v>
      </c>
      <c r="D12" s="19" t="s">
        <v>74</v>
      </c>
      <c r="E12" s="19" t="s">
        <v>75</v>
      </c>
      <c r="F12" s="23">
        <v>30</v>
      </c>
      <c r="G12" s="21" t="s">
        <v>14</v>
      </c>
      <c r="H12" s="22">
        <v>39</v>
      </c>
      <c r="I12" s="57">
        <f t="shared" si="2"/>
        <v>35.12</v>
      </c>
      <c r="J12" s="24" t="s">
        <v>76</v>
      </c>
      <c r="K12" s="28" t="s">
        <v>77</v>
      </c>
      <c r="L12" s="28" t="s">
        <v>78</v>
      </c>
      <c r="M12" s="28" t="s">
        <v>79</v>
      </c>
      <c r="N12" s="23">
        <v>28.4</v>
      </c>
      <c r="O12" s="22" t="s">
        <v>49</v>
      </c>
      <c r="P12" s="22"/>
      <c r="Q12" s="83" t="e">
        <f>#REF!*(1-12.2%)</f>
        <v>#REF!</v>
      </c>
      <c r="R12" s="10">
        <f t="shared" si="3"/>
        <v>3406.64</v>
      </c>
      <c r="S12" s="10" t="e">
        <f>Q12*#REF!</f>
        <v>#REF!</v>
      </c>
    </row>
    <row r="13" customHeight="1" spans="1:19">
      <c r="A13" s="1"/>
      <c r="B13" s="25" t="s">
        <v>80</v>
      </c>
      <c r="C13" s="21" t="s">
        <v>81</v>
      </c>
      <c r="D13" s="21" t="s">
        <v>74</v>
      </c>
      <c r="E13" s="21" t="s">
        <v>75</v>
      </c>
      <c r="F13" s="23">
        <v>30</v>
      </c>
      <c r="G13" s="19" t="s">
        <v>14</v>
      </c>
      <c r="H13" s="22">
        <v>13</v>
      </c>
      <c r="I13" s="57">
        <f t="shared" si="2"/>
        <v>52.68</v>
      </c>
      <c r="J13" s="24" t="s">
        <v>82</v>
      </c>
      <c r="K13" s="28" t="s">
        <v>83</v>
      </c>
      <c r="L13" s="28" t="s">
        <v>78</v>
      </c>
      <c r="M13" s="28" t="s">
        <v>84</v>
      </c>
      <c r="N13" s="23">
        <v>8.98</v>
      </c>
      <c r="O13" s="22" t="s">
        <v>24</v>
      </c>
      <c r="P13" s="22"/>
      <c r="Q13" s="83" t="e">
        <f>#REF!*(1-12.2%)</f>
        <v>#REF!</v>
      </c>
      <c r="R13" s="10">
        <f t="shared" si="3"/>
        <v>263.4</v>
      </c>
      <c r="S13" s="10" t="e">
        <f>Q13*#REF!</f>
        <v>#REF!</v>
      </c>
    </row>
    <row r="14" customHeight="1" spans="1:19">
      <c r="A14" s="1"/>
      <c r="B14" s="25" t="s">
        <v>85</v>
      </c>
      <c r="C14" s="21" t="s">
        <v>86</v>
      </c>
      <c r="D14" s="21" t="s">
        <v>87</v>
      </c>
      <c r="E14" s="21" t="s">
        <v>88</v>
      </c>
      <c r="F14" s="23">
        <v>160</v>
      </c>
      <c r="G14" s="19" t="s">
        <v>14</v>
      </c>
      <c r="H14" s="22">
        <v>54</v>
      </c>
      <c r="I14" s="57">
        <f t="shared" si="2"/>
        <v>26.34</v>
      </c>
      <c r="J14" s="24" t="s">
        <v>89</v>
      </c>
      <c r="K14" s="28" t="s">
        <v>90</v>
      </c>
      <c r="L14" s="28" t="s">
        <v>78</v>
      </c>
      <c r="M14" s="28" t="s">
        <v>91</v>
      </c>
      <c r="N14" s="23">
        <v>6.965</v>
      </c>
      <c r="O14" s="22" t="s">
        <v>92</v>
      </c>
      <c r="P14" s="22"/>
      <c r="Q14" s="83" t="e">
        <f>#REF!*(1-12.2%)</f>
        <v>#REF!</v>
      </c>
      <c r="R14" s="10">
        <f t="shared" si="3"/>
        <v>1027.26</v>
      </c>
      <c r="S14" s="10" t="e">
        <f>Q14*#REF!</f>
        <v>#REF!</v>
      </c>
    </row>
    <row r="15" customHeight="1" spans="1:19">
      <c r="A15" s="1"/>
      <c r="B15" s="25" t="s">
        <v>93</v>
      </c>
      <c r="C15" s="21" t="s">
        <v>94</v>
      </c>
      <c r="D15" s="21" t="s">
        <v>74</v>
      </c>
      <c r="E15" s="21" t="s">
        <v>95</v>
      </c>
      <c r="F15" s="23">
        <v>28</v>
      </c>
      <c r="G15" s="19" t="s">
        <v>14</v>
      </c>
      <c r="H15" s="22">
        <v>226</v>
      </c>
      <c r="I15" s="57">
        <f t="shared" si="2"/>
        <v>26.34</v>
      </c>
      <c r="J15" s="24" t="s">
        <v>96</v>
      </c>
      <c r="K15" s="28" t="s">
        <v>97</v>
      </c>
      <c r="L15" s="28" t="s">
        <v>78</v>
      </c>
      <c r="M15" s="28" t="s">
        <v>98</v>
      </c>
      <c r="N15" s="23">
        <v>21.9</v>
      </c>
      <c r="O15" s="22" t="s">
        <v>24</v>
      </c>
      <c r="P15" s="22"/>
      <c r="Q15" s="83" t="e">
        <f>#REF!*(1-12.2%)</f>
        <v>#REF!</v>
      </c>
      <c r="R15" s="10">
        <f t="shared" si="3"/>
        <v>342.42</v>
      </c>
      <c r="S15" s="10" t="e">
        <f>Q15*#REF!</f>
        <v>#REF!</v>
      </c>
    </row>
    <row r="16" customHeight="1" spans="1:19">
      <c r="A16" s="1"/>
      <c r="B16" s="25" t="s">
        <v>99</v>
      </c>
      <c r="C16" s="21" t="s">
        <v>100</v>
      </c>
      <c r="D16" s="21" t="s">
        <v>74</v>
      </c>
      <c r="E16" s="21" t="s">
        <v>36</v>
      </c>
      <c r="F16" s="23">
        <v>32</v>
      </c>
      <c r="G16" s="19" t="s">
        <v>24</v>
      </c>
      <c r="H16" s="22">
        <v>176</v>
      </c>
      <c r="I16" s="57">
        <f t="shared" si="2"/>
        <v>140.48</v>
      </c>
      <c r="J16" s="24" t="s">
        <v>101</v>
      </c>
      <c r="K16" s="28" t="s">
        <v>102</v>
      </c>
      <c r="L16" s="28" t="s">
        <v>78</v>
      </c>
      <c r="M16" s="28" t="s">
        <v>103</v>
      </c>
      <c r="N16" s="23">
        <v>24.02</v>
      </c>
      <c r="O16" s="22" t="s">
        <v>49</v>
      </c>
      <c r="P16" s="22"/>
      <c r="Q16" s="83">
        <f t="shared" ref="Q16:Q37" si="4">N16*(1-12.2%)</f>
        <v>21.08956</v>
      </c>
      <c r="R16" s="10">
        <f t="shared" si="3"/>
        <v>7585.92</v>
      </c>
      <c r="S16" s="10">
        <f t="shared" ref="S16:S37" si="5">Q16*P16</f>
        <v>0</v>
      </c>
    </row>
    <row r="17" customHeight="1" spans="1:19">
      <c r="A17" s="1"/>
      <c r="B17" s="25" t="s">
        <v>104</v>
      </c>
      <c r="C17" s="21" t="s">
        <v>105</v>
      </c>
      <c r="D17" s="26" t="s">
        <v>67</v>
      </c>
      <c r="E17" s="21" t="s">
        <v>36</v>
      </c>
      <c r="F17" s="23">
        <v>75</v>
      </c>
      <c r="G17" s="19" t="s">
        <v>24</v>
      </c>
      <c r="H17" s="22">
        <v>62</v>
      </c>
      <c r="I17" s="57">
        <f t="shared" si="2"/>
        <v>24.584</v>
      </c>
      <c r="J17" s="24" t="s">
        <v>106</v>
      </c>
      <c r="K17" s="28" t="s">
        <v>107</v>
      </c>
      <c r="L17" s="28" t="s">
        <v>108</v>
      </c>
      <c r="M17" s="28" t="s">
        <v>109</v>
      </c>
      <c r="N17" s="23">
        <v>23.7</v>
      </c>
      <c r="O17" s="22" t="s">
        <v>24</v>
      </c>
      <c r="P17" s="22"/>
      <c r="Q17" s="83">
        <f>F35*(1-12.2%)</f>
        <v>28.974</v>
      </c>
      <c r="R17" s="10">
        <f t="shared" si="3"/>
        <v>5555.984</v>
      </c>
      <c r="S17" s="10">
        <f>Q17*H35</f>
        <v>5099.424</v>
      </c>
    </row>
    <row r="18" customHeight="1" spans="1:19">
      <c r="A18" s="1"/>
      <c r="B18" s="25" t="s">
        <v>110</v>
      </c>
      <c r="C18" s="21" t="s">
        <v>111</v>
      </c>
      <c r="D18" s="26" t="s">
        <v>112</v>
      </c>
      <c r="E18" s="21" t="s">
        <v>113</v>
      </c>
      <c r="F18" s="23">
        <v>48</v>
      </c>
      <c r="G18" s="19" t="s">
        <v>24</v>
      </c>
      <c r="H18" s="22">
        <v>18</v>
      </c>
      <c r="I18" s="57">
        <f t="shared" si="2"/>
        <v>28.096</v>
      </c>
      <c r="J18" s="24" t="s">
        <v>114</v>
      </c>
      <c r="K18" s="28" t="s">
        <v>115</v>
      </c>
      <c r="L18" s="28" t="s">
        <v>78</v>
      </c>
      <c r="M18" s="28" t="s">
        <v>103</v>
      </c>
      <c r="N18" s="23">
        <v>17.46</v>
      </c>
      <c r="O18" s="22" t="s">
        <v>49</v>
      </c>
      <c r="P18" s="22"/>
      <c r="Q18" s="83">
        <f>F36*(1-12.2%)</f>
        <v>43.022</v>
      </c>
      <c r="R18" s="10">
        <f t="shared" si="3"/>
        <v>4944.896</v>
      </c>
      <c r="S18" s="10">
        <f>Q18*H36</f>
        <v>12777.534</v>
      </c>
    </row>
    <row r="19" customHeight="1" spans="1:19">
      <c r="A19" s="1"/>
      <c r="B19" s="25" t="s">
        <v>116</v>
      </c>
      <c r="C19" s="21" t="s">
        <v>117</v>
      </c>
      <c r="D19" s="26" t="s">
        <v>67</v>
      </c>
      <c r="E19" s="21" t="s">
        <v>36</v>
      </c>
      <c r="F19" s="23">
        <v>92</v>
      </c>
      <c r="G19" s="19" t="s">
        <v>24</v>
      </c>
      <c r="H19" s="22">
        <v>2</v>
      </c>
      <c r="I19" s="57">
        <f t="shared" si="2"/>
        <v>65.85</v>
      </c>
      <c r="J19" s="24" t="s">
        <v>118</v>
      </c>
      <c r="K19" s="28" t="s">
        <v>119</v>
      </c>
      <c r="L19" s="28" t="s">
        <v>108</v>
      </c>
      <c r="M19" s="28" t="s">
        <v>120</v>
      </c>
      <c r="N19" s="23">
        <v>6.4</v>
      </c>
      <c r="O19" s="22" t="s">
        <v>24</v>
      </c>
      <c r="P19" s="22"/>
      <c r="Q19" s="83">
        <f>F37*(1-12.2%)</f>
        <v>43.022</v>
      </c>
      <c r="R19" s="10">
        <f t="shared" si="3"/>
        <v>4082.7</v>
      </c>
      <c r="S19" s="10">
        <f>Q19*H37</f>
        <v>2710.386</v>
      </c>
    </row>
    <row r="20" customHeight="1" spans="1:19">
      <c r="A20" s="1"/>
      <c r="B20" s="25" t="s">
        <v>121</v>
      </c>
      <c r="C20" s="21" t="s">
        <v>122</v>
      </c>
      <c r="D20" s="26" t="s">
        <v>123</v>
      </c>
      <c r="E20" s="21" t="s">
        <v>124</v>
      </c>
      <c r="F20" s="23">
        <v>18</v>
      </c>
      <c r="G20" s="19" t="s">
        <v>24</v>
      </c>
      <c r="H20" s="22">
        <v>270</v>
      </c>
      <c r="I20" s="57">
        <f t="shared" si="2"/>
        <v>42.144</v>
      </c>
      <c r="J20" s="24" t="s">
        <v>125</v>
      </c>
      <c r="K20" s="28" t="s">
        <v>126</v>
      </c>
      <c r="L20" s="28" t="s">
        <v>78</v>
      </c>
      <c r="M20" s="28" t="s">
        <v>127</v>
      </c>
      <c r="N20" s="23">
        <v>11.62</v>
      </c>
      <c r="O20" s="22" t="s">
        <v>24</v>
      </c>
      <c r="P20" s="22"/>
      <c r="Q20" s="83">
        <f>F38*(1-12.2%)</f>
        <v>28.096</v>
      </c>
      <c r="R20" s="10">
        <f t="shared" si="3"/>
        <v>758.592</v>
      </c>
      <c r="S20" s="10">
        <f>Q20*H38</f>
        <v>674.304</v>
      </c>
    </row>
    <row r="21" customHeight="1" spans="1:19">
      <c r="A21" s="1"/>
      <c r="B21" s="25" t="s">
        <v>128</v>
      </c>
      <c r="C21" s="21" t="s">
        <v>129</v>
      </c>
      <c r="D21" s="26" t="s">
        <v>130</v>
      </c>
      <c r="E21" s="21" t="s">
        <v>131</v>
      </c>
      <c r="F21" s="23">
        <v>14.5</v>
      </c>
      <c r="G21" s="27" t="s">
        <v>132</v>
      </c>
      <c r="H21" s="22">
        <v>1623</v>
      </c>
      <c r="I21" s="57" t="e">
        <f>#REF!*(1-12.2%)</f>
        <v>#REF!</v>
      </c>
      <c r="J21" s="24" t="s">
        <v>133</v>
      </c>
      <c r="K21" s="28" t="s">
        <v>134</v>
      </c>
      <c r="L21" s="28" t="s">
        <v>135</v>
      </c>
      <c r="M21" s="28" t="s">
        <v>136</v>
      </c>
      <c r="N21" s="23">
        <v>15.308</v>
      </c>
      <c r="O21" s="22" t="s">
        <v>132</v>
      </c>
      <c r="P21" s="22"/>
      <c r="Q21" s="83">
        <f>F39*(1-12.2%)</f>
        <v>33.364</v>
      </c>
      <c r="R21" s="10" t="e">
        <f>I21*#REF!</f>
        <v>#REF!</v>
      </c>
      <c r="S21" s="10">
        <f>Q21*H39</f>
        <v>2635.756</v>
      </c>
    </row>
    <row r="22" customHeight="1" spans="1:19">
      <c r="A22" s="1"/>
      <c r="B22" s="25" t="s">
        <v>137</v>
      </c>
      <c r="C22" s="21" t="s">
        <v>138</v>
      </c>
      <c r="D22" s="21" t="s">
        <v>47</v>
      </c>
      <c r="E22" s="21" t="s">
        <v>139</v>
      </c>
      <c r="F22" s="23">
        <v>30</v>
      </c>
      <c r="G22" s="19" t="s">
        <v>24</v>
      </c>
      <c r="H22" s="22">
        <v>320</v>
      </c>
      <c r="I22" s="57">
        <f t="shared" ref="I22:I33" si="6">F19*(1-12.2%)</f>
        <v>80.776</v>
      </c>
      <c r="J22" s="24" t="s">
        <v>140</v>
      </c>
      <c r="K22" s="28" t="s">
        <v>141</v>
      </c>
      <c r="L22" s="28" t="s">
        <v>142</v>
      </c>
      <c r="M22" s="28" t="s">
        <v>143</v>
      </c>
      <c r="N22" s="23">
        <v>36.2</v>
      </c>
      <c r="O22" s="22" t="s">
        <v>19</v>
      </c>
      <c r="P22" s="22"/>
      <c r="Q22" s="83">
        <f t="shared" si="4"/>
        <v>31.7836</v>
      </c>
      <c r="R22" s="10">
        <f t="shared" ref="R22:R33" si="7">I22*H19</f>
        <v>161.552</v>
      </c>
      <c r="S22" s="10">
        <f t="shared" si="5"/>
        <v>0</v>
      </c>
    </row>
    <row r="23" customHeight="1" spans="1:19">
      <c r="A23" s="1"/>
      <c r="B23" s="25" t="s">
        <v>144</v>
      </c>
      <c r="C23" s="21" t="s">
        <v>145</v>
      </c>
      <c r="D23" s="26" t="s">
        <v>47</v>
      </c>
      <c r="E23" s="21" t="s">
        <v>139</v>
      </c>
      <c r="F23" s="23">
        <v>30.66</v>
      </c>
      <c r="G23" s="19" t="s">
        <v>24</v>
      </c>
      <c r="H23" s="22">
        <v>209</v>
      </c>
      <c r="I23" s="57">
        <f t="shared" si="6"/>
        <v>15.804</v>
      </c>
      <c r="J23" s="24" t="s">
        <v>146</v>
      </c>
      <c r="K23" s="28" t="s">
        <v>147</v>
      </c>
      <c r="L23" s="28" t="s">
        <v>142</v>
      </c>
      <c r="M23" s="28" t="s">
        <v>143</v>
      </c>
      <c r="N23" s="23">
        <v>40.4666666666667</v>
      </c>
      <c r="O23" s="22" t="s">
        <v>19</v>
      </c>
      <c r="P23" s="22"/>
      <c r="Q23" s="83">
        <f>F40*(1-12.2%)</f>
        <v>24.584</v>
      </c>
      <c r="R23" s="10">
        <f t="shared" si="7"/>
        <v>4267.08</v>
      </c>
      <c r="S23" s="10">
        <f>Q23*H40</f>
        <v>590.016</v>
      </c>
    </row>
    <row r="24" customHeight="1" spans="1:19">
      <c r="A24" s="1"/>
      <c r="B24" s="25" t="s">
        <v>148</v>
      </c>
      <c r="C24" s="21" t="s">
        <v>149</v>
      </c>
      <c r="D24" s="21" t="s">
        <v>150</v>
      </c>
      <c r="E24" s="21" t="s">
        <v>151</v>
      </c>
      <c r="F24" s="23">
        <v>40</v>
      </c>
      <c r="G24" s="19" t="s">
        <v>19</v>
      </c>
      <c r="H24" s="22">
        <v>29</v>
      </c>
      <c r="I24" s="57">
        <f t="shared" si="6"/>
        <v>12.731</v>
      </c>
      <c r="J24" s="24" t="s">
        <v>152</v>
      </c>
      <c r="K24" s="28" t="s">
        <v>153</v>
      </c>
      <c r="L24" s="28" t="s">
        <v>142</v>
      </c>
      <c r="M24" s="28" t="s">
        <v>143</v>
      </c>
      <c r="N24" s="23">
        <v>37.2666666666667</v>
      </c>
      <c r="O24" s="22" t="s">
        <v>19</v>
      </c>
      <c r="P24" s="22"/>
      <c r="Q24" s="83">
        <f>F41*(1-12.2%)</f>
        <v>23.267</v>
      </c>
      <c r="R24" s="10">
        <f t="shared" si="7"/>
        <v>20662.413</v>
      </c>
      <c r="S24" s="10">
        <f>Q24*H41</f>
        <v>558.408</v>
      </c>
    </row>
    <row r="25" customHeight="1" spans="1:19">
      <c r="A25" s="1"/>
      <c r="B25" s="25" t="s">
        <v>154</v>
      </c>
      <c r="C25" s="28" t="s">
        <v>155</v>
      </c>
      <c r="D25" s="28" t="s">
        <v>47</v>
      </c>
      <c r="E25" s="28" t="s">
        <v>156</v>
      </c>
      <c r="F25" s="23">
        <v>43</v>
      </c>
      <c r="G25" s="19" t="s">
        <v>24</v>
      </c>
      <c r="H25" s="22">
        <v>33</v>
      </c>
      <c r="I25" s="57">
        <f t="shared" si="6"/>
        <v>26.34</v>
      </c>
      <c r="J25" s="24" t="s">
        <v>157</v>
      </c>
      <c r="K25" s="28" t="s">
        <v>158</v>
      </c>
      <c r="L25" s="28" t="s">
        <v>142</v>
      </c>
      <c r="M25" s="28" t="s">
        <v>143</v>
      </c>
      <c r="N25" s="23">
        <v>34.0666666666666</v>
      </c>
      <c r="O25" s="22" t="s">
        <v>19</v>
      </c>
      <c r="P25" s="22"/>
      <c r="Q25" s="83">
        <f>F42*(1-12.2%)</f>
        <v>28.096</v>
      </c>
      <c r="R25" s="10">
        <f t="shared" si="7"/>
        <v>8428.8</v>
      </c>
      <c r="S25" s="10">
        <f>Q25*H42</f>
        <v>702.4</v>
      </c>
    </row>
    <row r="26" customHeight="1" spans="1:19">
      <c r="A26" s="1"/>
      <c r="B26" s="25" t="s">
        <v>159</v>
      </c>
      <c r="C26" s="28" t="s">
        <v>160</v>
      </c>
      <c r="D26" s="28" t="s">
        <v>161</v>
      </c>
      <c r="E26" s="28" t="s">
        <v>162</v>
      </c>
      <c r="F26" s="23">
        <v>38</v>
      </c>
      <c r="G26" s="19" t="s">
        <v>19</v>
      </c>
      <c r="H26" s="22">
        <v>5</v>
      </c>
      <c r="I26" s="57">
        <f t="shared" si="6"/>
        <v>26.91948</v>
      </c>
      <c r="J26" s="24" t="s">
        <v>163</v>
      </c>
      <c r="K26" s="28" t="s">
        <v>164</v>
      </c>
      <c r="L26" s="28" t="s">
        <v>142</v>
      </c>
      <c r="M26" s="28" t="s">
        <v>143</v>
      </c>
      <c r="N26" s="23">
        <v>37.2666666666667</v>
      </c>
      <c r="O26" s="22" t="s">
        <v>19</v>
      </c>
      <c r="P26" s="22"/>
      <c r="Q26" s="83">
        <f>F43*(1-12.2%)</f>
        <v>17.56</v>
      </c>
      <c r="R26" s="10">
        <f t="shared" si="7"/>
        <v>5626.17132</v>
      </c>
      <c r="S26" s="10">
        <f>Q26*H43</f>
        <v>1053.6</v>
      </c>
    </row>
    <row r="27" customHeight="1" spans="1:19">
      <c r="A27" s="1"/>
      <c r="B27" s="25" t="s">
        <v>165</v>
      </c>
      <c r="C27" s="28" t="s">
        <v>166</v>
      </c>
      <c r="D27" s="28" t="s">
        <v>130</v>
      </c>
      <c r="E27" s="28" t="s">
        <v>167</v>
      </c>
      <c r="F27" s="23">
        <v>40</v>
      </c>
      <c r="G27" s="19" t="s">
        <v>24</v>
      </c>
      <c r="H27" s="22"/>
      <c r="I27" s="57">
        <f t="shared" si="6"/>
        <v>35.12</v>
      </c>
      <c r="J27" s="24" t="s">
        <v>168</v>
      </c>
      <c r="K27" s="28" t="s">
        <v>169</v>
      </c>
      <c r="L27" s="28" t="s">
        <v>142</v>
      </c>
      <c r="M27" s="28" t="s">
        <v>170</v>
      </c>
      <c r="N27" s="23">
        <v>43.9</v>
      </c>
      <c r="O27" s="22" t="s">
        <v>24</v>
      </c>
      <c r="P27" s="22"/>
      <c r="Q27" s="83">
        <f>N4*(1-12.2%)</f>
        <v>28.096</v>
      </c>
      <c r="R27" s="10">
        <f t="shared" si="7"/>
        <v>1018.48</v>
      </c>
      <c r="S27" s="10">
        <f>Q27*P4</f>
        <v>702.4</v>
      </c>
    </row>
    <row r="28" customHeight="1" spans="1:19">
      <c r="A28" s="1"/>
      <c r="B28" s="29" t="s">
        <v>171</v>
      </c>
      <c r="C28" s="29" t="s">
        <v>172</v>
      </c>
      <c r="D28" s="29" t="s">
        <v>30</v>
      </c>
      <c r="E28" s="29" t="s">
        <v>173</v>
      </c>
      <c r="F28" s="30">
        <v>13</v>
      </c>
      <c r="G28" s="31" t="s">
        <v>24</v>
      </c>
      <c r="H28" s="32">
        <v>2379</v>
      </c>
      <c r="I28" s="57">
        <f t="shared" si="6"/>
        <v>37.754</v>
      </c>
      <c r="J28" s="24" t="s">
        <v>174</v>
      </c>
      <c r="K28" s="28" t="s">
        <v>175</v>
      </c>
      <c r="L28" s="28" t="s">
        <v>142</v>
      </c>
      <c r="M28" s="28" t="s">
        <v>170</v>
      </c>
      <c r="N28" s="23">
        <v>54.4</v>
      </c>
      <c r="O28" s="22" t="s">
        <v>24</v>
      </c>
      <c r="P28" s="22"/>
      <c r="Q28" s="83">
        <f>N5*(1-12.2%)</f>
        <v>30.73</v>
      </c>
      <c r="R28" s="10">
        <f t="shared" si="7"/>
        <v>1245.882</v>
      </c>
      <c r="S28" s="10">
        <f>Q28*P5</f>
        <v>30.73</v>
      </c>
    </row>
    <row r="29" customHeight="1" spans="1:19">
      <c r="A29" s="1"/>
      <c r="B29" s="25" t="s">
        <v>176</v>
      </c>
      <c r="C29" s="29" t="s">
        <v>177</v>
      </c>
      <c r="D29" s="29" t="s">
        <v>178</v>
      </c>
      <c r="E29" s="29" t="s">
        <v>36</v>
      </c>
      <c r="F29" s="30">
        <v>23</v>
      </c>
      <c r="G29" s="31" t="s">
        <v>24</v>
      </c>
      <c r="H29" s="33">
        <v>893</v>
      </c>
      <c r="I29" s="57">
        <f t="shared" si="6"/>
        <v>33.364</v>
      </c>
      <c r="J29" s="24" t="s">
        <v>179</v>
      </c>
      <c r="K29" s="28" t="s">
        <v>180</v>
      </c>
      <c r="L29" s="28" t="s">
        <v>142</v>
      </c>
      <c r="M29" s="28" t="s">
        <v>181</v>
      </c>
      <c r="N29" s="23">
        <v>41.4</v>
      </c>
      <c r="O29" s="22" t="s">
        <v>24</v>
      </c>
      <c r="P29" s="22"/>
      <c r="Q29" s="83">
        <f t="shared" si="4"/>
        <v>36.3492</v>
      </c>
      <c r="R29" s="10">
        <f t="shared" si="7"/>
        <v>166.82</v>
      </c>
      <c r="S29" s="10">
        <f t="shared" si="5"/>
        <v>0</v>
      </c>
    </row>
    <row r="30" customHeight="1" spans="1:19">
      <c r="A30" s="1"/>
      <c r="B30" s="25" t="s">
        <v>182</v>
      </c>
      <c r="C30" s="29" t="s">
        <v>183</v>
      </c>
      <c r="D30" s="29" t="s">
        <v>178</v>
      </c>
      <c r="E30" s="29" t="s">
        <v>139</v>
      </c>
      <c r="F30" s="30">
        <v>12</v>
      </c>
      <c r="G30" s="31" t="s">
        <v>24</v>
      </c>
      <c r="H30" s="33">
        <v>344</v>
      </c>
      <c r="I30" s="57">
        <f t="shared" si="6"/>
        <v>35.12</v>
      </c>
      <c r="J30" s="24" t="s">
        <v>184</v>
      </c>
      <c r="K30" s="28" t="s">
        <v>185</v>
      </c>
      <c r="L30" s="28" t="s">
        <v>142</v>
      </c>
      <c r="M30" s="28" t="s">
        <v>186</v>
      </c>
      <c r="N30" s="23">
        <v>27.288</v>
      </c>
      <c r="O30" s="22" t="s">
        <v>24</v>
      </c>
      <c r="P30" s="22"/>
      <c r="Q30" s="83">
        <f>N6*(1-12.2%)</f>
        <v>20.194</v>
      </c>
      <c r="R30" s="10">
        <f t="shared" si="7"/>
        <v>0</v>
      </c>
      <c r="S30" s="10">
        <f>Q30*P6</f>
        <v>11066.312</v>
      </c>
    </row>
    <row r="31" customHeight="1" spans="1:19">
      <c r="A31" s="1"/>
      <c r="B31" s="24" t="s">
        <v>187</v>
      </c>
      <c r="C31" s="21" t="s">
        <v>188</v>
      </c>
      <c r="D31" s="26" t="s">
        <v>189</v>
      </c>
      <c r="E31" s="21" t="s">
        <v>190</v>
      </c>
      <c r="F31" s="23">
        <v>23</v>
      </c>
      <c r="G31" s="19" t="s">
        <v>49</v>
      </c>
      <c r="H31" s="33">
        <v>13</v>
      </c>
      <c r="I31" s="57">
        <f t="shared" si="6"/>
        <v>11.414</v>
      </c>
      <c r="J31" s="24" t="s">
        <v>191</v>
      </c>
      <c r="K31" s="28" t="s">
        <v>192</v>
      </c>
      <c r="L31" s="28" t="s">
        <v>142</v>
      </c>
      <c r="M31" s="28" t="s">
        <v>193</v>
      </c>
      <c r="N31" s="23">
        <v>53.72</v>
      </c>
      <c r="O31" s="22" t="s">
        <v>24</v>
      </c>
      <c r="P31" s="22"/>
      <c r="Q31" s="83">
        <f>N7*(1-12.2%)</f>
        <v>126.432</v>
      </c>
      <c r="R31" s="10">
        <f t="shared" si="7"/>
        <v>27153.906</v>
      </c>
      <c r="S31" s="10">
        <f>Q31*P7</f>
        <v>3919.392</v>
      </c>
    </row>
    <row r="32" customHeight="1" spans="1:19">
      <c r="A32" s="1"/>
      <c r="B32" s="24" t="s">
        <v>194</v>
      </c>
      <c r="C32" s="21" t="s">
        <v>195</v>
      </c>
      <c r="D32" s="26" t="s">
        <v>196</v>
      </c>
      <c r="E32" s="21" t="s">
        <v>197</v>
      </c>
      <c r="F32" s="23">
        <v>50</v>
      </c>
      <c r="G32" s="27" t="s">
        <v>24</v>
      </c>
      <c r="H32" s="33">
        <v>36</v>
      </c>
      <c r="I32" s="57">
        <f t="shared" si="6"/>
        <v>20.194</v>
      </c>
      <c r="J32" s="24" t="s">
        <v>198</v>
      </c>
      <c r="K32" s="28" t="s">
        <v>199</v>
      </c>
      <c r="L32" s="28" t="s">
        <v>142</v>
      </c>
      <c r="M32" s="28" t="s">
        <v>200</v>
      </c>
      <c r="N32" s="23">
        <v>31</v>
      </c>
      <c r="O32" s="22" t="s">
        <v>19</v>
      </c>
      <c r="P32" s="22"/>
      <c r="Q32" s="83">
        <f>N8*(1-12.2%)</f>
        <v>21.95</v>
      </c>
      <c r="R32" s="10">
        <f t="shared" si="7"/>
        <v>18033.242</v>
      </c>
      <c r="S32" s="10">
        <f>Q32*P8</f>
        <v>1821.85</v>
      </c>
    </row>
    <row r="33" customHeight="1" spans="1:19">
      <c r="A33" s="1"/>
      <c r="B33" s="24" t="s">
        <v>201</v>
      </c>
      <c r="C33" s="21" t="s">
        <v>202</v>
      </c>
      <c r="D33" s="26" t="s">
        <v>196</v>
      </c>
      <c r="E33" s="21" t="s">
        <v>203</v>
      </c>
      <c r="F33" s="23">
        <v>14</v>
      </c>
      <c r="G33" s="19" t="s">
        <v>49</v>
      </c>
      <c r="H33" s="22">
        <v>129</v>
      </c>
      <c r="I33" s="57">
        <f t="shared" si="6"/>
        <v>10.536</v>
      </c>
      <c r="J33" s="24" t="s">
        <v>204</v>
      </c>
      <c r="K33" s="28" t="s">
        <v>205</v>
      </c>
      <c r="L33" s="28" t="s">
        <v>142</v>
      </c>
      <c r="M33" s="28" t="s">
        <v>206</v>
      </c>
      <c r="N33" s="23">
        <v>49.6</v>
      </c>
      <c r="O33" s="22" t="s">
        <v>24</v>
      </c>
      <c r="P33" s="22"/>
      <c r="Q33" s="83">
        <f t="shared" si="4"/>
        <v>43.5488</v>
      </c>
      <c r="R33" s="10">
        <f t="shared" si="7"/>
        <v>3624.384</v>
      </c>
      <c r="S33" s="10">
        <f t="shared" si="5"/>
        <v>0</v>
      </c>
    </row>
    <row r="34" customHeight="1" spans="1:19">
      <c r="A34" s="1"/>
      <c r="B34" s="24" t="s">
        <v>207</v>
      </c>
      <c r="C34" s="28" t="s">
        <v>208</v>
      </c>
      <c r="D34" s="26" t="s">
        <v>196</v>
      </c>
      <c r="E34" s="28" t="s">
        <v>209</v>
      </c>
      <c r="F34" s="23">
        <v>13</v>
      </c>
      <c r="G34" s="19" t="s">
        <v>24</v>
      </c>
      <c r="H34" s="33">
        <v>96</v>
      </c>
      <c r="I34" s="57" t="e">
        <f>#REF!*(1-12.2%)</f>
        <v>#REF!</v>
      </c>
      <c r="J34" s="24" t="s">
        <v>210</v>
      </c>
      <c r="K34" s="28" t="s">
        <v>211</v>
      </c>
      <c r="L34" s="28" t="s">
        <v>17</v>
      </c>
      <c r="M34" s="28" t="s">
        <v>212</v>
      </c>
      <c r="N34" s="23">
        <v>20.02</v>
      </c>
      <c r="O34" s="22" t="s">
        <v>19</v>
      </c>
      <c r="P34" s="22"/>
      <c r="Q34" s="83">
        <f>N9*(1-12.2%)</f>
        <v>28.096</v>
      </c>
      <c r="R34" s="10" t="e">
        <f>I34*#REF!</f>
        <v>#REF!</v>
      </c>
      <c r="S34" s="10">
        <f>Q34*P9</f>
        <v>533.824</v>
      </c>
    </row>
    <row r="35" customHeight="1" spans="1:19">
      <c r="A35" s="1"/>
      <c r="B35" s="24" t="s">
        <v>213</v>
      </c>
      <c r="C35" s="28" t="s">
        <v>214</v>
      </c>
      <c r="D35" s="29" t="s">
        <v>215</v>
      </c>
      <c r="E35" s="29" t="s">
        <v>216</v>
      </c>
      <c r="F35" s="30">
        <v>33</v>
      </c>
      <c r="G35" s="31" t="s">
        <v>24</v>
      </c>
      <c r="H35" s="22">
        <v>176</v>
      </c>
      <c r="I35" s="57">
        <f>F31*(1-12.2%)</f>
        <v>20.194</v>
      </c>
      <c r="J35" s="24" t="s">
        <v>217</v>
      </c>
      <c r="K35" s="28" t="s">
        <v>218</v>
      </c>
      <c r="L35" s="28" t="s">
        <v>219</v>
      </c>
      <c r="M35" s="28" t="s">
        <v>220</v>
      </c>
      <c r="N35" s="23">
        <v>24.392</v>
      </c>
      <c r="O35" s="22" t="s">
        <v>19</v>
      </c>
      <c r="P35" s="22"/>
      <c r="Q35" s="83">
        <f t="shared" si="4"/>
        <v>21.416176</v>
      </c>
      <c r="R35" s="10">
        <f>I35*H31</f>
        <v>262.522</v>
      </c>
      <c r="S35" s="10">
        <f t="shared" si="5"/>
        <v>0</v>
      </c>
    </row>
    <row r="36" customHeight="1" spans="1:19">
      <c r="A36" s="1"/>
      <c r="B36" s="24" t="s">
        <v>221</v>
      </c>
      <c r="C36" s="28" t="s">
        <v>222</v>
      </c>
      <c r="D36" s="29" t="s">
        <v>215</v>
      </c>
      <c r="E36" s="29" t="s">
        <v>209</v>
      </c>
      <c r="F36" s="30">
        <v>49</v>
      </c>
      <c r="G36" s="31" t="s">
        <v>24</v>
      </c>
      <c r="H36" s="22">
        <v>297</v>
      </c>
      <c r="I36" s="57">
        <f>F32*(1-12.2%)</f>
        <v>43.9</v>
      </c>
      <c r="J36" s="24" t="s">
        <v>223</v>
      </c>
      <c r="K36" s="28" t="s">
        <v>224</v>
      </c>
      <c r="L36" s="28" t="s">
        <v>225</v>
      </c>
      <c r="M36" s="28" t="s">
        <v>226</v>
      </c>
      <c r="N36" s="23">
        <v>34.2</v>
      </c>
      <c r="O36" s="22" t="s">
        <v>19</v>
      </c>
      <c r="P36" s="22"/>
      <c r="Q36" s="83">
        <f t="shared" si="4"/>
        <v>30.0276</v>
      </c>
      <c r="R36" s="10">
        <f>I36*H32</f>
        <v>1580.4</v>
      </c>
      <c r="S36" s="10">
        <f t="shared" si="5"/>
        <v>0</v>
      </c>
    </row>
    <row r="37" customHeight="1" spans="1:19">
      <c r="A37" s="1"/>
      <c r="B37" s="24" t="s">
        <v>227</v>
      </c>
      <c r="C37" s="28" t="s">
        <v>228</v>
      </c>
      <c r="D37" s="29" t="s">
        <v>215</v>
      </c>
      <c r="E37" s="29" t="s">
        <v>209</v>
      </c>
      <c r="F37" s="30">
        <v>49</v>
      </c>
      <c r="G37" s="31" t="s">
        <v>24</v>
      </c>
      <c r="H37" s="22">
        <v>63</v>
      </c>
      <c r="I37" s="57" t="e">
        <f>#REF!*(1-12.2%)</f>
        <v>#REF!</v>
      </c>
      <c r="J37" s="24" t="s">
        <v>229</v>
      </c>
      <c r="K37" s="28" t="s">
        <v>230</v>
      </c>
      <c r="L37" s="28" t="s">
        <v>231</v>
      </c>
      <c r="M37" s="28" t="s">
        <v>232</v>
      </c>
      <c r="N37" s="23">
        <v>34.2</v>
      </c>
      <c r="O37" s="22" t="s">
        <v>19</v>
      </c>
      <c r="P37" s="22"/>
      <c r="Q37" s="83">
        <f t="shared" si="4"/>
        <v>30.0276</v>
      </c>
      <c r="R37" s="10" t="e">
        <f>I37*#REF!</f>
        <v>#REF!</v>
      </c>
      <c r="S37" s="10">
        <f t="shared" si="5"/>
        <v>0</v>
      </c>
    </row>
    <row r="38" customHeight="1" spans="1:17">
      <c r="A38" s="1"/>
      <c r="B38" s="24" t="s">
        <v>233</v>
      </c>
      <c r="C38" s="28" t="s">
        <v>234</v>
      </c>
      <c r="D38" s="29" t="s">
        <v>235</v>
      </c>
      <c r="E38" s="29" t="s">
        <v>236</v>
      </c>
      <c r="F38" s="30">
        <v>32</v>
      </c>
      <c r="G38" s="31" t="s">
        <v>132</v>
      </c>
      <c r="H38" s="22">
        <v>24</v>
      </c>
      <c r="I38" s="58"/>
      <c r="J38" s="24" t="s">
        <v>237</v>
      </c>
      <c r="K38" s="28" t="s">
        <v>238</v>
      </c>
      <c r="L38" s="28" t="s">
        <v>78</v>
      </c>
      <c r="M38" s="28" t="s">
        <v>239</v>
      </c>
      <c r="N38" s="23">
        <v>37.2</v>
      </c>
      <c r="O38" s="22" t="s">
        <v>19</v>
      </c>
      <c r="P38" s="22"/>
      <c r="Q38" s="83"/>
    </row>
    <row r="39" customHeight="1" spans="1:17">
      <c r="A39" s="1"/>
      <c r="B39" s="24" t="s">
        <v>240</v>
      </c>
      <c r="C39" s="28" t="s">
        <v>241</v>
      </c>
      <c r="D39" s="29" t="s">
        <v>242</v>
      </c>
      <c r="E39" s="29" t="s">
        <v>243</v>
      </c>
      <c r="F39" s="30">
        <v>38</v>
      </c>
      <c r="G39" s="31" t="s">
        <v>132</v>
      </c>
      <c r="H39" s="22">
        <v>79</v>
      </c>
      <c r="I39" s="58"/>
      <c r="J39" s="24" t="s">
        <v>244</v>
      </c>
      <c r="K39" s="28" t="s">
        <v>245</v>
      </c>
      <c r="L39" s="28" t="s">
        <v>246</v>
      </c>
      <c r="M39" s="28" t="s">
        <v>247</v>
      </c>
      <c r="N39" s="23">
        <v>55.05</v>
      </c>
      <c r="O39" s="22" t="s">
        <v>24</v>
      </c>
      <c r="P39" s="22"/>
      <c r="Q39" s="83"/>
    </row>
    <row r="40" customHeight="1" spans="1:17">
      <c r="A40" s="1"/>
      <c r="B40" s="24" t="s">
        <v>248</v>
      </c>
      <c r="C40" s="28" t="s">
        <v>249</v>
      </c>
      <c r="D40" s="28" t="s">
        <v>17</v>
      </c>
      <c r="E40" s="28" t="s">
        <v>18</v>
      </c>
      <c r="F40" s="23">
        <v>28</v>
      </c>
      <c r="G40" s="19" t="s">
        <v>19</v>
      </c>
      <c r="H40" s="22">
        <v>24</v>
      </c>
      <c r="I40" s="58"/>
      <c r="J40" s="24" t="s">
        <v>250</v>
      </c>
      <c r="K40" s="28" t="s">
        <v>251</v>
      </c>
      <c r="L40" s="28" t="s">
        <v>78</v>
      </c>
      <c r="M40" s="28" t="s">
        <v>252</v>
      </c>
      <c r="N40" s="23">
        <v>25.1</v>
      </c>
      <c r="O40" s="22" t="s">
        <v>19</v>
      </c>
      <c r="P40" s="22"/>
      <c r="Q40" s="83"/>
    </row>
    <row r="41" customHeight="1" spans="1:17">
      <c r="A41" s="1"/>
      <c r="B41" s="24" t="s">
        <v>253</v>
      </c>
      <c r="C41" s="28" t="s">
        <v>254</v>
      </c>
      <c r="D41" s="28" t="s">
        <v>17</v>
      </c>
      <c r="E41" s="28" t="s">
        <v>18</v>
      </c>
      <c r="F41" s="23">
        <v>26.5</v>
      </c>
      <c r="G41" s="19" t="s">
        <v>19</v>
      </c>
      <c r="H41" s="22">
        <v>24</v>
      </c>
      <c r="I41" s="58"/>
      <c r="J41" s="24"/>
      <c r="K41" s="59"/>
      <c r="L41" s="59"/>
      <c r="M41" s="59"/>
      <c r="N41" s="23"/>
      <c r="O41" s="22"/>
      <c r="P41" s="22"/>
      <c r="Q41" s="83"/>
    </row>
    <row r="42" customHeight="1" spans="1:17">
      <c r="A42" s="1"/>
      <c r="B42" s="24" t="s">
        <v>255</v>
      </c>
      <c r="C42" s="28" t="s">
        <v>256</v>
      </c>
      <c r="D42" s="28" t="s">
        <v>17</v>
      </c>
      <c r="E42" s="28" t="s">
        <v>257</v>
      </c>
      <c r="F42" s="23">
        <v>32</v>
      </c>
      <c r="G42" s="19" t="s">
        <v>19</v>
      </c>
      <c r="H42" s="22">
        <v>25</v>
      </c>
      <c r="I42" s="58"/>
      <c r="J42" s="24"/>
      <c r="K42" s="59"/>
      <c r="L42" s="59"/>
      <c r="M42" s="59"/>
      <c r="N42" s="23"/>
      <c r="O42" s="22"/>
      <c r="P42" s="22"/>
      <c r="Q42" s="83"/>
    </row>
    <row r="43" customHeight="1" spans="1:17">
      <c r="A43" s="1"/>
      <c r="B43" s="24" t="s">
        <v>258</v>
      </c>
      <c r="C43" s="28" t="s">
        <v>259</v>
      </c>
      <c r="D43" s="28" t="s">
        <v>260</v>
      </c>
      <c r="E43" s="28" t="s">
        <v>261</v>
      </c>
      <c r="F43" s="23">
        <v>20</v>
      </c>
      <c r="G43" s="22" t="s">
        <v>32</v>
      </c>
      <c r="H43" s="22">
        <v>60</v>
      </c>
      <c r="I43" s="58"/>
      <c r="J43" s="24"/>
      <c r="K43" s="59"/>
      <c r="L43" s="59"/>
      <c r="M43" s="59"/>
      <c r="N43" s="23"/>
      <c r="O43" s="22"/>
      <c r="P43" s="22"/>
      <c r="Q43" s="83"/>
    </row>
    <row r="44" ht="18" customHeight="1" spans="1:17">
      <c r="A44" s="1"/>
      <c r="B44" s="34"/>
      <c r="C44" s="35"/>
      <c r="D44" s="35"/>
      <c r="E44" s="35"/>
      <c r="F44" s="35"/>
      <c r="G44" s="35"/>
      <c r="H44" s="35"/>
      <c r="I44" s="60"/>
      <c r="J44" s="34" t="s">
        <v>262</v>
      </c>
      <c r="K44" s="35"/>
      <c r="L44" s="35"/>
      <c r="M44" s="35"/>
      <c r="N44" s="35"/>
      <c r="O44" s="35"/>
      <c r="P44" s="35"/>
      <c r="Q44" s="60"/>
    </row>
    <row r="45" s="3" customFormat="1" ht="22.15" customHeight="1" spans="1:20">
      <c r="A45" s="36"/>
      <c r="B45" s="37" t="s">
        <v>263</v>
      </c>
      <c r="C45" s="38"/>
      <c r="D45" s="38"/>
      <c r="E45" s="38"/>
      <c r="F45" s="38"/>
      <c r="G45" s="38"/>
      <c r="H45" s="38"/>
      <c r="I45" s="61"/>
      <c r="J45" s="62" t="s">
        <v>264</v>
      </c>
      <c r="K45" s="63"/>
      <c r="L45" s="63"/>
      <c r="M45" s="63"/>
      <c r="N45" s="63"/>
      <c r="O45" s="63"/>
      <c r="P45" s="63"/>
      <c r="Q45" s="84"/>
      <c r="R45" s="85"/>
      <c r="S45" s="85"/>
      <c r="T45" s="85"/>
    </row>
    <row r="46" s="3" customFormat="1" ht="22.15" customHeight="1" spans="1:20">
      <c r="A46" s="36"/>
      <c r="B46" s="39"/>
      <c r="C46" s="40"/>
      <c r="D46" s="40"/>
      <c r="E46" s="40"/>
      <c r="F46" s="40"/>
      <c r="G46" s="40"/>
      <c r="H46" s="40"/>
      <c r="I46" s="64"/>
      <c r="J46" s="65" t="s">
        <v>265</v>
      </c>
      <c r="K46" s="66"/>
      <c r="L46" s="66" t="s">
        <v>266</v>
      </c>
      <c r="M46" s="66"/>
      <c r="N46" s="67" t="s">
        <v>267</v>
      </c>
      <c r="O46" s="67"/>
      <c r="P46" s="67"/>
      <c r="Q46" s="86"/>
      <c r="R46" s="85"/>
      <c r="S46" s="85"/>
      <c r="T46" s="85"/>
    </row>
    <row r="47" s="3" customFormat="1" ht="22.15" customHeight="1" spans="1:20">
      <c r="A47" s="36"/>
      <c r="B47" s="39"/>
      <c r="C47" s="40"/>
      <c r="D47" s="40"/>
      <c r="E47" s="40"/>
      <c r="F47" s="40"/>
      <c r="G47" s="40"/>
      <c r="H47" s="40"/>
      <c r="I47" s="64"/>
      <c r="J47" s="65" t="s">
        <v>268</v>
      </c>
      <c r="K47" s="66"/>
      <c r="L47" s="66" t="s">
        <v>266</v>
      </c>
      <c r="M47" s="66"/>
      <c r="N47" s="67" t="s">
        <v>269</v>
      </c>
      <c r="O47" s="67"/>
      <c r="P47" s="67"/>
      <c r="Q47" s="86"/>
      <c r="R47" s="85"/>
      <c r="S47" s="85"/>
      <c r="T47" s="85"/>
    </row>
    <row r="48" s="3" customFormat="1" ht="22.15" customHeight="1" spans="1:20">
      <c r="A48" s="36"/>
      <c r="B48" s="41"/>
      <c r="C48" s="42"/>
      <c r="D48" s="42"/>
      <c r="E48" s="42"/>
      <c r="F48" s="42"/>
      <c r="G48" s="42"/>
      <c r="H48" s="42"/>
      <c r="I48" s="68"/>
      <c r="J48" s="69" t="s">
        <v>270</v>
      </c>
      <c r="K48" s="70"/>
      <c r="L48" s="70"/>
      <c r="M48" s="70"/>
      <c r="N48" s="71" t="s">
        <v>271</v>
      </c>
      <c r="O48" s="71"/>
      <c r="P48" s="71"/>
      <c r="Q48" s="87"/>
      <c r="R48" s="85"/>
      <c r="S48" s="85"/>
      <c r="T48" s="85"/>
    </row>
    <row r="49" s="3" customFormat="1" ht="16.5" customHeight="1" spans="1:20">
      <c r="A49" s="36"/>
      <c r="B49" s="43" t="s">
        <v>272</v>
      </c>
      <c r="C49" s="44"/>
      <c r="D49" s="44"/>
      <c r="E49" s="44"/>
      <c r="F49" s="44"/>
      <c r="G49" s="45" t="s">
        <v>273</v>
      </c>
      <c r="H49" s="45"/>
      <c r="I49" s="45"/>
      <c r="J49" s="45"/>
      <c r="K49" s="45"/>
      <c r="L49" s="44"/>
      <c r="M49" s="44"/>
      <c r="N49" s="44"/>
      <c r="O49" s="44"/>
      <c r="P49" s="43" t="s">
        <v>272</v>
      </c>
      <c r="Q49" s="88" t="s">
        <v>272</v>
      </c>
      <c r="R49" s="85"/>
      <c r="S49" s="85"/>
      <c r="T49" s="85"/>
    </row>
    <row r="50" s="3" customFormat="1" ht="15.75" customHeight="1" spans="1:20">
      <c r="A50" s="36"/>
      <c r="B50" s="43"/>
      <c r="C50" s="46" t="s">
        <v>274</v>
      </c>
      <c r="D50" s="46"/>
      <c r="E50" s="44"/>
      <c r="F50" s="44"/>
      <c r="G50" s="45" t="s">
        <v>275</v>
      </c>
      <c r="H50" s="45"/>
      <c r="I50" s="45"/>
      <c r="J50" s="45"/>
      <c r="K50" s="45"/>
      <c r="L50" s="46"/>
      <c r="M50" s="72"/>
      <c r="N50" s="46"/>
      <c r="O50" s="44"/>
      <c r="P50" s="43"/>
      <c r="Q50" s="88"/>
      <c r="R50" s="85"/>
      <c r="S50" s="85"/>
      <c r="T50" s="85"/>
    </row>
    <row r="51" s="3" customFormat="1" ht="11.25" customHeight="1" spans="1:20">
      <c r="A51" s="36"/>
      <c r="B51" s="43"/>
      <c r="C51" s="46"/>
      <c r="D51" s="44"/>
      <c r="E51" s="44"/>
      <c r="F51" s="44"/>
      <c r="G51" s="44"/>
      <c r="H51" s="44"/>
      <c r="I51" s="44"/>
      <c r="J51" s="46"/>
      <c r="K51" s="46"/>
      <c r="L51" s="73" t="s">
        <v>276</v>
      </c>
      <c r="M51" s="73"/>
      <c r="N51" s="73"/>
      <c r="O51" s="46"/>
      <c r="P51" s="43"/>
      <c r="Q51" s="88"/>
      <c r="R51" s="85"/>
      <c r="S51" s="85"/>
      <c r="T51" s="85"/>
    </row>
    <row r="52" ht="15" customHeight="1" spans="1:18">
      <c r="A52" s="1"/>
      <c r="B52" s="43"/>
      <c r="C52" s="44" t="s">
        <v>277</v>
      </c>
      <c r="D52" s="44"/>
      <c r="E52" s="47"/>
      <c r="F52" s="47"/>
      <c r="G52" s="48"/>
      <c r="H52" s="48"/>
      <c r="I52" s="44"/>
      <c r="J52" s="46"/>
      <c r="K52" s="74"/>
      <c r="L52" s="75" t="s">
        <v>278</v>
      </c>
      <c r="M52" s="75"/>
      <c r="N52" s="75"/>
      <c r="O52" s="76"/>
      <c r="P52" s="43"/>
      <c r="Q52" s="88"/>
      <c r="R52" s="80"/>
    </row>
    <row r="53" ht="15" customHeight="1" spans="1:17">
      <c r="A53" s="1"/>
      <c r="B53" s="49"/>
      <c r="C53" s="50" t="s">
        <v>279</v>
      </c>
      <c r="D53" s="50"/>
      <c r="E53" s="51"/>
      <c r="F53" s="51"/>
      <c r="G53" s="51"/>
      <c r="H53" s="51"/>
      <c r="I53" s="50"/>
      <c r="J53" s="73"/>
      <c r="K53" s="77"/>
      <c r="L53" s="78" t="s">
        <v>280</v>
      </c>
      <c r="M53" s="78"/>
      <c r="N53" s="78"/>
      <c r="O53" s="79"/>
      <c r="P53" s="49"/>
      <c r="Q53" s="89"/>
    </row>
    <row r="54" ht="20.1" customHeight="1" spans="4:8">
      <c r="D54" s="4"/>
      <c r="E54" s="4"/>
      <c r="F54" s="8"/>
      <c r="G54" s="8"/>
      <c r="H54" s="8"/>
    </row>
    <row r="55" ht="20.1" customHeight="1" spans="4:8">
      <c r="D55" s="4"/>
      <c r="E55" s="4"/>
      <c r="F55" s="8"/>
      <c r="G55" s="8"/>
      <c r="H55" s="8"/>
    </row>
    <row r="56" ht="20.1" customHeight="1" spans="4:16">
      <c r="D56" s="4"/>
      <c r="E56" s="4"/>
      <c r="F56" s="8"/>
      <c r="G56" s="8"/>
      <c r="H56" s="8"/>
      <c r="N56" s="8"/>
      <c r="O56" s="8"/>
      <c r="P56" s="8"/>
    </row>
    <row r="57" ht="20.1" customHeight="1" spans="4:16">
      <c r="D57" s="4"/>
      <c r="E57" s="4"/>
      <c r="F57" s="8"/>
      <c r="G57" s="8"/>
      <c r="H57" s="8"/>
      <c r="N57" s="8"/>
      <c r="O57" s="8"/>
      <c r="P57" s="8"/>
    </row>
    <row r="58" ht="20.1" customHeight="1" spans="4:8">
      <c r="D58" s="4"/>
      <c r="E58" s="4"/>
      <c r="F58" s="8"/>
      <c r="G58" s="8"/>
      <c r="H58" s="8"/>
    </row>
    <row r="59" ht="20.1" customHeight="1" spans="4:8">
      <c r="D59" s="4"/>
      <c r="E59" s="4"/>
      <c r="F59" s="8"/>
      <c r="G59" s="8"/>
      <c r="H59" s="8"/>
    </row>
    <row r="60" ht="20.1" customHeight="1" spans="4:8">
      <c r="D60" s="4"/>
      <c r="E60" s="4"/>
      <c r="F60" s="8"/>
      <c r="G60" s="8"/>
      <c r="H60" s="8"/>
    </row>
    <row r="61" ht="20.1" customHeight="1" spans="4:8">
      <c r="D61" s="4"/>
      <c r="E61" s="4"/>
      <c r="F61" s="8"/>
      <c r="G61" s="8"/>
      <c r="H61" s="8"/>
    </row>
    <row r="62" ht="20.1" customHeight="1" spans="4:8">
      <c r="D62" s="4"/>
      <c r="E62" s="4"/>
      <c r="F62" s="8"/>
      <c r="G62" s="8"/>
      <c r="H62" s="8"/>
    </row>
    <row r="63" ht="20.1" customHeight="1" spans="4:8">
      <c r="D63" s="4"/>
      <c r="E63" s="4"/>
      <c r="F63" s="8"/>
      <c r="G63" s="8"/>
      <c r="H63" s="8"/>
    </row>
    <row r="64" ht="20.1" customHeight="1" spans="4:8">
      <c r="D64" s="4"/>
      <c r="E64" s="4"/>
      <c r="F64" s="8"/>
      <c r="G64" s="8"/>
      <c r="H64" s="8"/>
    </row>
    <row r="65" ht="20.1" customHeight="1" spans="4:8">
      <c r="D65" s="4"/>
      <c r="E65" s="4"/>
      <c r="F65" s="8"/>
      <c r="G65" s="8"/>
      <c r="H65" s="8"/>
    </row>
    <row r="66" ht="20.1" customHeight="1"/>
    <row r="67" ht="20.1" customHeight="1"/>
    <row r="68" ht="20.1" customHeight="1"/>
    <row r="69" ht="20.1" customHeight="1"/>
    <row r="70" ht="18.75" customHeight="1"/>
    <row r="71" ht="18.75" customHeight="1"/>
    <row r="72" ht="18.75" customHeight="1"/>
    <row r="73" ht="18.75" customHeight="1"/>
    <row r="74" ht="18.75" customHeight="1"/>
    <row r="75" ht="18.75" customHeight="1"/>
    <row r="76" ht="23.1" customHeight="1"/>
    <row r="77" ht="23.1" customHeight="1"/>
    <row r="78" ht="23.1" customHeight="1"/>
    <row r="79" ht="23.1" customHeight="1"/>
  </sheetData>
  <sheetProtection password="CC3D" sheet="1" selectLockedCells="1" formatCells="0" formatColumns="0" formatRows="0" objects="1"/>
  <mergeCells count="19">
    <mergeCell ref="B1:Q1"/>
    <mergeCell ref="B2:H2"/>
    <mergeCell ref="B44:I44"/>
    <mergeCell ref="J44:Q44"/>
    <mergeCell ref="J45:Q45"/>
    <mergeCell ref="J46:K46"/>
    <mergeCell ref="L46:M46"/>
    <mergeCell ref="N46:Q46"/>
    <mergeCell ref="J47:K47"/>
    <mergeCell ref="L47:M47"/>
    <mergeCell ref="N47:Q47"/>
    <mergeCell ref="J48:L48"/>
    <mergeCell ref="N48:O48"/>
    <mergeCell ref="G49:K49"/>
    <mergeCell ref="G50:K50"/>
    <mergeCell ref="B49:B53"/>
    <mergeCell ref="P49:P53"/>
    <mergeCell ref="Q49:Q53"/>
    <mergeCell ref="B45:I48"/>
  </mergeCells>
  <printOptions horizontalCentered="1"/>
  <pageMargins left="0.118110236220472" right="0.196850393700787" top="0.15748031496063" bottom="0.15748031496063" header="0.275590551181102" footer="0.15748031496063"/>
  <pageSetup paperSize="9" scale="85" orientation="landscape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hqjt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8.奶茶配料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qiulei</dc:creator>
  <cp:lastModifiedBy>黄福泉</cp:lastModifiedBy>
  <dcterms:created xsi:type="dcterms:W3CDTF">2006-03-30T03:42:00Z</dcterms:created>
  <cp:lastPrinted>2021-12-02T10:18:00Z</cp:lastPrinted>
  <dcterms:modified xsi:type="dcterms:W3CDTF">2023-06-14T01:19:06Z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KSOProductBuildVer">
    <vt:lpwstr>2052-11.1.0.14036</vt:lpwstr>
  </property>
  <property fmtid="{D5CDD505-2E9C-101B-9397-08002B2CF9AE}" pid="4" name="ICV">
    <vt:lpwstr>5B1C844982B14CECB62F322D6FCD4D93</vt:lpwstr>
  </property>
</Properties>
</file>