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9精品西点配料" sheetId="1" r:id="rId1"/>
  </sheets>
  <calcPr calcId="144525"/>
</workbook>
</file>

<file path=xl/sharedStrings.xml><?xml version="1.0" encoding="utf-8"?>
<sst xmlns="http://schemas.openxmlformats.org/spreadsheetml/2006/main" count="234" uniqueCount="160">
  <si>
    <t>华南农业大学饮食服务中心精品西点配料采购报价表</t>
  </si>
  <si>
    <t>8.精品西点配料</t>
  </si>
  <si>
    <t>编码</t>
  </si>
  <si>
    <t>品名</t>
  </si>
  <si>
    <t>牌子/产地</t>
  </si>
  <si>
    <t>规格</t>
  </si>
  <si>
    <t>采购限价</t>
  </si>
  <si>
    <r>
      <rPr>
        <b/>
        <sz val="9"/>
        <rFont val="宋体"/>
        <charset val="134"/>
      </rPr>
      <t xml:space="preserve">报价 </t>
    </r>
    <r>
      <rPr>
        <b/>
        <sz val="9"/>
        <rFont val="宋体"/>
        <charset val="134"/>
      </rPr>
      <t xml:space="preserve"> </t>
    </r>
    <r>
      <rPr>
        <b/>
        <sz val="9"/>
        <rFont val="宋体"/>
        <charset val="134"/>
      </rPr>
      <t>单位</t>
    </r>
  </si>
  <si>
    <t>参考用量</t>
  </si>
  <si>
    <t>配送价</t>
  </si>
  <si>
    <r>
      <rPr>
        <b/>
        <sz val="9"/>
        <rFont val="宋体"/>
        <charset val="134"/>
      </rPr>
      <t xml:space="preserve">报价
</t>
    </r>
    <r>
      <rPr>
        <b/>
        <sz val="9"/>
        <rFont val="宋体"/>
        <charset val="134"/>
      </rPr>
      <t>单位</t>
    </r>
  </si>
  <si>
    <t>JP0001</t>
  </si>
  <si>
    <t>紫薯粉</t>
  </si>
  <si>
    <t>咕咕鲜</t>
  </si>
  <si>
    <t xml:space="preserve">1kg </t>
  </si>
  <si>
    <t>公斤</t>
  </si>
  <si>
    <t>JP0033</t>
  </si>
  <si>
    <t>淡奶油</t>
  </si>
  <si>
    <t>雀巢</t>
  </si>
  <si>
    <t>1L</t>
  </si>
  <si>
    <t>盒</t>
  </si>
  <si>
    <t>JP0002</t>
  </si>
  <si>
    <t>红曲粉</t>
  </si>
  <si>
    <t>JP0037</t>
  </si>
  <si>
    <t>代可可脂巧克力</t>
  </si>
  <si>
    <t>黛妃</t>
  </si>
  <si>
    <t>1kg</t>
  </si>
  <si>
    <t>包</t>
  </si>
  <si>
    <t>JP0003</t>
  </si>
  <si>
    <t>朗姆酒</t>
  </si>
  <si>
    <t>国产</t>
  </si>
  <si>
    <t>750ml</t>
  </si>
  <si>
    <t>瓶</t>
  </si>
  <si>
    <t>JP0040</t>
  </si>
  <si>
    <t>杏仁粉</t>
  </si>
  <si>
    <t>三个橙</t>
  </si>
  <si>
    <t>JP0009</t>
  </si>
  <si>
    <t>黑胡椒汁</t>
  </si>
  <si>
    <t>百利</t>
  </si>
  <si>
    <t>2.3kg</t>
  </si>
  <si>
    <t>罐</t>
  </si>
  <si>
    <t>JP0043</t>
  </si>
  <si>
    <t>甘露咖啡力娇酒</t>
  </si>
  <si>
    <t>700ml</t>
  </si>
  <si>
    <t>JP0010</t>
  </si>
  <si>
    <t>麻薯预拌粉</t>
  </si>
  <si>
    <t>焙乐道</t>
  </si>
  <si>
    <t>5kg</t>
  </si>
  <si>
    <t>JP0044</t>
  </si>
  <si>
    <t>淑女中性果胶</t>
  </si>
  <si>
    <t>JP0011</t>
  </si>
  <si>
    <t>西点奶酪</t>
  </si>
  <si>
    <t>6kg</t>
  </si>
  <si>
    <t>箱</t>
  </si>
  <si>
    <t>JP0045</t>
  </si>
  <si>
    <t>NH果胶粉</t>
  </si>
  <si>
    <t>JP0012</t>
  </si>
  <si>
    <t>芝士粉</t>
  </si>
  <si>
    <t>85g</t>
  </si>
  <si>
    <t>JP0048</t>
  </si>
  <si>
    <t>香草糖粉</t>
  </si>
  <si>
    <t>朱师傅</t>
  </si>
  <si>
    <t>JP0013</t>
  </si>
  <si>
    <t>烘烤奶粉</t>
  </si>
  <si>
    <t>新喜蓝</t>
  </si>
  <si>
    <t>2.5kg</t>
  </si>
  <si>
    <t>JP0049</t>
  </si>
  <si>
    <t>黑沙糖浆</t>
  </si>
  <si>
    <t>迦拿</t>
  </si>
  <si>
    <t>1.8L</t>
  </si>
  <si>
    <t>JP0015</t>
  </si>
  <si>
    <t>红糖粉</t>
  </si>
  <si>
    <t>太古</t>
  </si>
  <si>
    <t>JP0060</t>
  </si>
  <si>
    <t>杏仁片</t>
  </si>
  <si>
    <t>JP0016</t>
  </si>
  <si>
    <t>糖粉</t>
  </si>
  <si>
    <t>13.62kg</t>
  </si>
  <si>
    <t>桶</t>
  </si>
  <si>
    <t>JP0061</t>
  </si>
  <si>
    <t>山核桃（碧根果）</t>
  </si>
  <si>
    <t>JP0017</t>
  </si>
  <si>
    <t>竹炭粉</t>
  </si>
  <si>
    <t xml:space="preserve">朱师傅 </t>
  </si>
  <si>
    <t>250g</t>
  </si>
  <si>
    <t>JP0062</t>
  </si>
  <si>
    <t>黄油博脆片</t>
  </si>
  <si>
    <t>JP0018</t>
  </si>
  <si>
    <t>JP0064</t>
  </si>
  <si>
    <t>无盐黄油</t>
  </si>
  <si>
    <t>两点</t>
  </si>
  <si>
    <t>25kg</t>
  </si>
  <si>
    <t>件</t>
  </si>
  <si>
    <t>JP0019</t>
  </si>
  <si>
    <t>奶油干酪</t>
  </si>
  <si>
    <t>妙可蓝多</t>
  </si>
  <si>
    <t>2kg/盒</t>
  </si>
  <si>
    <t>JP0065</t>
  </si>
  <si>
    <t>奥利奥饼干碎</t>
  </si>
  <si>
    <t>9.6kg/件</t>
  </si>
  <si>
    <t>JP0020</t>
  </si>
  <si>
    <t>片状油（甜）</t>
  </si>
  <si>
    <t>南桥</t>
  </si>
  <si>
    <t>10kg</t>
  </si>
  <si>
    <t>JP0066</t>
  </si>
  <si>
    <t>烤海苔</t>
  </si>
  <si>
    <t>一之友/椰夫</t>
  </si>
  <si>
    <t>50片/包</t>
  </si>
  <si>
    <t>JP0023</t>
  </si>
  <si>
    <t>低糖酵母</t>
  </si>
  <si>
    <t>安琪</t>
  </si>
  <si>
    <t>500g</t>
  </si>
  <si>
    <t>JP0067</t>
  </si>
  <si>
    <t>黄奶油</t>
  </si>
  <si>
    <t>福临门</t>
  </si>
  <si>
    <t>15kg/件</t>
  </si>
  <si>
    <t>JP0025</t>
  </si>
  <si>
    <t>糖渍橙皮丁</t>
  </si>
  <si>
    <t>展艺</t>
  </si>
  <si>
    <t>JP0068</t>
  </si>
  <si>
    <t>乳脂混合黄油</t>
  </si>
  <si>
    <t>两点水</t>
  </si>
  <si>
    <t>25kg/ 件</t>
  </si>
  <si>
    <t>JP0026</t>
  </si>
  <si>
    <t>核桃干酥</t>
  </si>
  <si>
    <t>JP0069</t>
  </si>
  <si>
    <t>港式鸡蛋仔预拌粉</t>
  </si>
  <si>
    <t>培乐道</t>
  </si>
  <si>
    <t>JP0029</t>
  </si>
  <si>
    <t>蔓越莓干</t>
  </si>
  <si>
    <t>JP0070</t>
  </si>
  <si>
    <t>斑斓粉</t>
  </si>
  <si>
    <t>100g</t>
  </si>
  <si>
    <t>JP0031</t>
  </si>
  <si>
    <t>吉利丁片</t>
  </si>
  <si>
    <t>大卫</t>
  </si>
  <si>
    <t>JP0071</t>
  </si>
  <si>
    <t>正宗古田红曲米粉</t>
  </si>
  <si>
    <t>玉友</t>
  </si>
  <si>
    <t>JP0032</t>
  </si>
  <si>
    <t>全脂奶粉</t>
  </si>
  <si>
    <r>
      <rPr>
        <b/>
        <sz val="11"/>
        <color rgb="FF0000FF"/>
        <rFont val="宋体"/>
        <charset val="134"/>
      </rPr>
      <t>本期报价下浮率=</t>
    </r>
    <r>
      <rPr>
        <b/>
        <u/>
        <sz val="11"/>
        <color indexed="12"/>
        <rFont val="宋体"/>
        <charset val="134"/>
      </rPr>
      <t xml:space="preserve">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</si>
  <si>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配送价=采购限价*（1-下浮率），等于或高于采购限价视为无效投标。此报价表仅填写下浮率。供货期:2023年6月26日-2023年12月25日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</si>
  <si>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</si>
  <si>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</si>
  <si>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</si>
  <si>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</si>
  <si>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</si>
  <si>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</si>
  <si>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报价时间：2023 年  月 日</t>
  </si>
  <si>
    <t>对帐QQ：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</si>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</sst>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0_ "/>
    <numFmt numFmtId="179" formatCode="0.00_ ;[Red]\-0.00\ "/>
  </numFmts>
  <fonts count="52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1"/>
      <color indexed="12"/>
      <name val="宋体"/>
      <charset val="134"/>
    </font>
    <font>
      <b/>
      <u/>
      <sz val="10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1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12" fillId="0" borderId="0" applyFont="0" applyFill="0" applyBorder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2" fillId="0" borderId="0"/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11" borderId="17" applyNumberFormat="0" applyFont="0" applyAlignment="0" applyProtection="0">
      <alignment vertical="center"/>
    </xf>
    <xf numFmtId="0" fontId="2" fillId="0" borderId="0"/>
    <xf numFmtId="0" fontId="1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" fillId="0" borderId="0"/>
    <xf numFmtId="0" fontId="18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2" fillId="0" borderId="0"/>
    <xf numFmtId="0" fontId="18" fillId="14" borderId="0" applyNumberFormat="0" applyBorder="0" applyAlignment="0" applyProtection="0">
      <alignment vertical="center"/>
    </xf>
    <xf numFmtId="0" fontId="27" fillId="15" borderId="20" applyNumberFormat="0" applyAlignment="0" applyProtection="0">
      <alignment vertical="center"/>
    </xf>
    <xf numFmtId="0" fontId="28" fillId="15" borderId="15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9" fillId="17" borderId="21" applyNumberFormat="0" applyAlignment="0" applyProtection="0">
      <alignment vertical="center"/>
    </xf>
    <xf numFmtId="0" fontId="12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4" fillId="7" borderId="24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18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  <xf numFmtId="0" fontId="1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1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5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12" fillId="0" borderId="0">
      <alignment vertical="center"/>
    </xf>
    <xf numFmtId="0" fontId="37" fillId="45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4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43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4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51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52" borderId="0" applyNumberFormat="0" applyBorder="0" applyAlignment="0" applyProtection="0">
      <alignment vertical="center"/>
    </xf>
    <xf numFmtId="0" fontId="2" fillId="0" borderId="0"/>
    <xf numFmtId="0" fontId="12" fillId="0" borderId="0">
      <alignment vertical="center"/>
    </xf>
    <xf numFmtId="0" fontId="0" fillId="53" borderId="28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44" fillId="41" borderId="0" applyNumberFormat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6" fillId="3" borderId="30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31" applyNumberFormat="0" applyFill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2" borderId="0" xfId="2" applyFont="1" applyFill="1" applyBorder="1" applyAlignment="1" applyProtection="1"/>
    <xf numFmtId="0" fontId="1" fillId="2" borderId="0" xfId="2" applyFont="1" applyFill="1" applyAlignment="1" applyProtection="1"/>
    <xf numFmtId="0" fontId="2" fillId="2" borderId="0" xfId="2" applyFont="1" applyFill="1" applyAlignment="1" applyProtection="1"/>
    <xf numFmtId="0" fontId="0" fillId="2" borderId="0" xfId="2" applyFont="1" applyFill="1" applyAlignment="1" applyProtection="1"/>
    <xf numFmtId="0" fontId="0" fillId="2" borderId="0" xfId="2" applyFont="1" applyFill="1" applyAlignment="1" applyProtection="1">
      <alignment horizontal="center"/>
    </xf>
    <xf numFmtId="177" fontId="0" fillId="2" borderId="0" xfId="2" applyNumberFormat="1" applyFont="1" applyFill="1" applyAlignment="1" applyProtection="1">
      <alignment horizontal="center"/>
    </xf>
    <xf numFmtId="176" fontId="0" fillId="2" borderId="0" xfId="2" applyNumberFormat="1" applyFont="1" applyFill="1" applyAlignment="1" applyProtection="1">
      <alignment horizontal="center"/>
    </xf>
    <xf numFmtId="176" fontId="0" fillId="2" borderId="0" xfId="2" applyNumberFormat="1" applyFont="1" applyFill="1" applyAlignment="1" applyProtection="1"/>
    <xf numFmtId="178" fontId="0" fillId="2" borderId="0" xfId="2" applyNumberFormat="1" applyFont="1" applyFill="1" applyAlignment="1" applyProtection="1">
      <alignment horizontal="center" vertical="center"/>
    </xf>
    <xf numFmtId="0" fontId="3" fillId="2" borderId="0" xfId="2" applyFont="1" applyFill="1" applyBorder="1" applyAlignment="1" applyProtection="1">
      <alignment horizontal="center" vertical="center"/>
    </xf>
    <xf numFmtId="0" fontId="4" fillId="2" borderId="0" xfId="2" applyFont="1" applyFill="1" applyBorder="1" applyAlignment="1" applyProtection="1">
      <alignment horizontal="left" vertical="center"/>
    </xf>
    <xf numFmtId="0" fontId="5" fillId="2" borderId="1" xfId="2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center" vertical="center" wrapText="1"/>
    </xf>
    <xf numFmtId="177" fontId="5" fillId="2" borderId="1" xfId="2" applyNumberFormat="1" applyFont="1" applyFill="1" applyBorder="1" applyAlignment="1" applyProtection="1">
      <alignment horizontal="center" vertical="center" wrapText="1"/>
    </xf>
    <xf numFmtId="176" fontId="5" fillId="2" borderId="1" xfId="2" applyNumberFormat="1" applyFont="1" applyFill="1" applyBorder="1" applyAlignment="1" applyProtection="1">
      <alignment horizontal="center" vertical="center" wrapText="1"/>
    </xf>
    <xf numFmtId="0" fontId="2" fillId="2" borderId="1" xfId="145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179" fontId="6" fillId="0" borderId="1" xfId="0" applyNumberFormat="1" applyFont="1" applyBorder="1" applyAlignment="1" applyProtection="1">
      <alignment horizontal="center" vertical="center"/>
    </xf>
    <xf numFmtId="176" fontId="2" fillId="2" borderId="1" xfId="145" applyNumberFormat="1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9" fontId="6" fillId="0" borderId="1" xfId="0" applyNumberFormat="1" applyFont="1" applyFill="1" applyBorder="1" applyAlignment="1" applyProtection="1">
      <alignment horizontal="center" vertical="center"/>
    </xf>
    <xf numFmtId="0" fontId="2" fillId="2" borderId="2" xfId="145" applyFont="1" applyFill="1" applyBorder="1" applyAlignment="1" applyProtection="1">
      <alignment horizontal="center" vertical="center" shrinkToFi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179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177" fontId="7" fillId="2" borderId="3" xfId="2" applyNumberFormat="1" applyFont="1" applyFill="1" applyBorder="1" applyAlignment="1" applyProtection="1">
      <alignment horizontal="center"/>
      <protection locked="0"/>
    </xf>
    <xf numFmtId="177" fontId="8" fillId="2" borderId="4" xfId="2" applyNumberFormat="1" applyFont="1" applyFill="1" applyBorder="1" applyAlignment="1" applyProtection="1">
      <alignment horizontal="center"/>
      <protection locked="0"/>
    </xf>
    <xf numFmtId="0" fontId="4" fillId="2" borderId="5" xfId="2" applyFont="1" applyFill="1" applyBorder="1" applyAlignment="1" applyProtection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 wrapText="1"/>
    </xf>
    <xf numFmtId="0" fontId="4" fillId="2" borderId="7" xfId="2" applyFont="1" applyFill="1" applyBorder="1" applyAlignment="1" applyProtection="1">
      <alignment horizontal="center" vertical="center" wrapText="1"/>
    </xf>
    <xf numFmtId="0" fontId="4" fillId="2" borderId="0" xfId="2" applyFont="1" applyFill="1" applyAlignment="1" applyProtection="1">
      <alignment horizontal="center" vertical="center" wrapText="1"/>
    </xf>
    <xf numFmtId="0" fontId="4" fillId="2" borderId="8" xfId="2" applyFont="1" applyFill="1" applyBorder="1" applyAlignment="1" applyProtection="1">
      <alignment horizontal="center" vertical="center" wrapText="1"/>
    </xf>
    <xf numFmtId="0" fontId="4" fillId="2" borderId="9" xfId="2" applyFont="1" applyFill="1" applyBorder="1" applyAlignment="1" applyProtection="1">
      <alignment horizontal="center" vertical="center" wrapText="1"/>
    </xf>
    <xf numFmtId="0" fontId="2" fillId="2" borderId="0" xfId="2" applyFont="1" applyFill="1" applyBorder="1" applyAlignment="1" applyProtection="1"/>
    <xf numFmtId="0" fontId="2" fillId="3" borderId="5" xfId="2" applyFont="1" applyFill="1" applyBorder="1" applyAlignment="1" applyProtection="1">
      <alignment horizontal="center" vertical="center" wrapText="1"/>
    </xf>
    <xf numFmtId="0" fontId="9" fillId="0" borderId="6" xfId="2" applyFont="1" applyBorder="1" applyAlignment="1" applyProtection="1">
      <alignment vertical="center"/>
    </xf>
    <xf numFmtId="0" fontId="9" fillId="0" borderId="6" xfId="2" applyFont="1" applyBorder="1" applyAlignment="1" applyProtection="1">
      <alignment horizontal="left" vertical="center"/>
    </xf>
    <xf numFmtId="0" fontId="9" fillId="0" borderId="6" xfId="2" applyFont="1" applyFill="1" applyBorder="1" applyAlignment="1" applyProtection="1"/>
    <xf numFmtId="0" fontId="2" fillId="3" borderId="7" xfId="2" applyFont="1" applyFill="1" applyBorder="1" applyAlignment="1" applyProtection="1">
      <alignment horizontal="center" vertical="center" wrapText="1"/>
    </xf>
    <xf numFmtId="0" fontId="9" fillId="0" borderId="0" xfId="2" applyFont="1" applyBorder="1" applyAlignment="1" applyProtection="1"/>
    <xf numFmtId="0" fontId="9" fillId="0" borderId="0" xfId="2" applyFont="1" applyBorder="1" applyAlignment="1" applyProtection="1">
      <alignment vertical="center"/>
    </xf>
    <xf numFmtId="0" fontId="9" fillId="0" borderId="0" xfId="2" applyFont="1" applyFill="1" applyBorder="1" applyAlignment="1" applyProtection="1"/>
    <xf numFmtId="0" fontId="9" fillId="0" borderId="0" xfId="2" applyFont="1" applyBorder="1" applyAlignment="1" applyProtection="1">
      <alignment horizontal="center" vertical="center"/>
    </xf>
    <xf numFmtId="0" fontId="9" fillId="0" borderId="0" xfId="2" applyFont="1" applyBorder="1" applyAlignment="1" applyProtection="1">
      <alignment horizontal="left" vertical="center"/>
    </xf>
    <xf numFmtId="0" fontId="2" fillId="3" borderId="8" xfId="2" applyFont="1" applyFill="1" applyBorder="1" applyAlignment="1" applyProtection="1">
      <alignment horizontal="center" vertical="center" wrapText="1"/>
    </xf>
    <xf numFmtId="0" fontId="9" fillId="0" borderId="9" xfId="2" applyFont="1" applyBorder="1" applyAlignment="1" applyProtection="1">
      <alignment vertical="center"/>
    </xf>
    <xf numFmtId="0" fontId="9" fillId="0" borderId="9" xfId="2" applyFont="1" applyBorder="1" applyAlignment="1" applyProtection="1">
      <alignment horizontal="center" vertical="center"/>
    </xf>
    <xf numFmtId="0" fontId="10" fillId="2" borderId="0" xfId="2" applyFont="1" applyFill="1" applyBorder="1" applyAlignment="1" applyProtection="1">
      <alignment horizontal="left" vertical="center"/>
    </xf>
    <xf numFmtId="177" fontId="0" fillId="2" borderId="0" xfId="2" applyNumberFormat="1" applyFont="1" applyFill="1" applyBorder="1" applyAlignment="1" applyProtection="1">
      <alignment horizontal="center"/>
    </xf>
    <xf numFmtId="176" fontId="0" fillId="2" borderId="0" xfId="2" applyNumberFormat="1" applyFont="1" applyFill="1" applyBorder="1" applyAlignment="1" applyProtection="1"/>
    <xf numFmtId="178" fontId="2" fillId="2" borderId="1" xfId="2" applyNumberFormat="1" applyFont="1" applyFill="1" applyBorder="1" applyAlignment="1" applyProtection="1">
      <alignment horizontal="center" vertical="center" shrinkToFit="1"/>
    </xf>
    <xf numFmtId="177" fontId="2" fillId="2" borderId="1" xfId="207" applyNumberFormat="1" applyFont="1" applyFill="1" applyBorder="1" applyAlignment="1" applyProtection="1">
      <alignment horizontal="center" vertical="center" shrinkToFit="1"/>
    </xf>
    <xf numFmtId="177" fontId="7" fillId="2" borderId="10" xfId="2" applyNumberFormat="1" applyFont="1" applyFill="1" applyBorder="1" applyAlignment="1" applyProtection="1">
      <alignment horizontal="center"/>
      <protection locked="0"/>
    </xf>
    <xf numFmtId="0" fontId="2" fillId="0" borderId="5" xfId="2" applyFont="1" applyFill="1" applyBorder="1" applyAlignment="1" applyProtection="1">
      <alignment vertical="center" wrapText="1"/>
      <protection locked="0"/>
    </xf>
    <xf numFmtId="0" fontId="2" fillId="0" borderId="6" xfId="2" applyFont="1" applyFill="1" applyBorder="1" applyAlignment="1" applyProtection="1">
      <alignment vertical="center" wrapText="1"/>
      <protection locked="0"/>
    </xf>
    <xf numFmtId="0" fontId="2" fillId="0" borderId="7" xfId="2" applyFont="1" applyFill="1" applyBorder="1" applyAlignment="1" applyProtection="1">
      <alignment horizontal="left" vertical="center" wrapText="1" shrinkToFit="1"/>
      <protection locked="0"/>
    </xf>
    <xf numFmtId="0" fontId="2" fillId="0" borderId="0" xfId="2" applyFont="1" applyFill="1" applyAlignment="1" applyProtection="1">
      <alignment horizontal="left" vertical="center" wrapText="1" shrinkToFit="1"/>
      <protection locked="0"/>
    </xf>
    <xf numFmtId="0" fontId="2" fillId="0" borderId="0" xfId="2" applyFont="1" applyFill="1" applyAlignment="1" applyProtection="1">
      <alignment horizontal="center" vertical="center" wrapText="1" shrinkToFit="1"/>
      <protection locked="0"/>
    </xf>
    <xf numFmtId="0" fontId="2" fillId="0" borderId="0" xfId="2" applyFont="1" applyFill="1" applyAlignment="1" applyProtection="1">
      <alignment vertical="center" wrapText="1" shrinkToFit="1"/>
      <protection locked="0"/>
    </xf>
    <xf numFmtId="0" fontId="2" fillId="0" borderId="8" xfId="2" applyFont="1" applyFill="1" applyBorder="1" applyAlignment="1" applyProtection="1">
      <alignment horizontal="center" vertical="center" wrapText="1" shrinkToFit="1"/>
      <protection locked="0"/>
    </xf>
    <xf numFmtId="0" fontId="2" fillId="0" borderId="9" xfId="2" applyFont="1" applyFill="1" applyBorder="1" applyAlignment="1" applyProtection="1">
      <alignment horizontal="center" vertical="center" wrapText="1" shrinkToFit="1"/>
      <protection locked="0"/>
    </xf>
    <xf numFmtId="0" fontId="2" fillId="0" borderId="9" xfId="2" applyFont="1" applyFill="1" applyBorder="1" applyAlignment="1" applyProtection="1">
      <alignment vertical="center" wrapText="1" shrinkToFit="1"/>
      <protection locked="0"/>
    </xf>
    <xf numFmtId="0" fontId="11" fillId="0" borderId="0" xfId="2" applyFont="1" applyBorder="1" applyAlignment="1" applyProtection="1">
      <alignment vertical="center"/>
    </xf>
    <xf numFmtId="0" fontId="11" fillId="0" borderId="0" xfId="2" applyFont="1" applyBorder="1" applyAlignment="1" applyProtection="1">
      <alignment horizontal="left" vertical="center"/>
    </xf>
    <xf numFmtId="0" fontId="9" fillId="0" borderId="9" xfId="2" applyFont="1" applyBorder="1" applyAlignment="1" applyProtection="1"/>
    <xf numFmtId="0" fontId="9" fillId="2" borderId="9" xfId="2" applyFont="1" applyFill="1" applyBorder="1" applyAlignment="1" applyProtection="1"/>
    <xf numFmtId="178" fontId="0" fillId="2" borderId="0" xfId="2" applyNumberFormat="1" applyFont="1" applyFill="1" applyBorder="1" applyAlignment="1" applyProtection="1">
      <alignment horizontal="center" vertical="center"/>
    </xf>
    <xf numFmtId="178" fontId="1" fillId="2" borderId="0" xfId="2" applyNumberFormat="1" applyFont="1" applyFill="1" applyAlignment="1" applyProtection="1">
      <alignment horizontal="center" vertical="center"/>
    </xf>
    <xf numFmtId="177" fontId="8" fillId="2" borderId="11" xfId="2" applyNumberFormat="1" applyFont="1" applyFill="1" applyBorder="1" applyAlignment="1" applyProtection="1">
      <alignment horizontal="center"/>
      <protection locked="0"/>
    </xf>
    <xf numFmtId="0" fontId="2" fillId="0" borderId="12" xfId="2" applyFont="1" applyFill="1" applyBorder="1" applyAlignment="1" applyProtection="1">
      <alignment vertical="center" wrapText="1"/>
      <protection locked="0"/>
    </xf>
    <xf numFmtId="178" fontId="2" fillId="2" borderId="0" xfId="2" applyNumberFormat="1" applyFont="1" applyFill="1" applyAlignment="1" applyProtection="1">
      <alignment horizontal="center" vertical="center"/>
    </xf>
    <xf numFmtId="0" fontId="2" fillId="0" borderId="13" xfId="2" applyFont="1" applyFill="1" applyBorder="1" applyAlignment="1" applyProtection="1">
      <alignment horizontal="center" vertical="center" wrapText="1" shrinkToFit="1"/>
      <protection locked="0"/>
    </xf>
    <xf numFmtId="0" fontId="2" fillId="0" borderId="14" xfId="2" applyFont="1" applyFill="1" applyBorder="1" applyAlignment="1" applyProtection="1">
      <alignment horizontal="center" vertical="center" wrapText="1" shrinkToFit="1"/>
      <protection locked="0"/>
    </xf>
    <xf numFmtId="0" fontId="2" fillId="3" borderId="12" xfId="2" applyFont="1" applyFill="1" applyBorder="1" applyAlignment="1" applyProtection="1">
      <alignment horizontal="center" vertical="center" wrapText="1"/>
    </xf>
    <xf numFmtId="0" fontId="2" fillId="3" borderId="13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汇总" xfId="48" builtinId="25"/>
    <cellStyle name="20% - 强调文字颜色 2 4 3 2 4 4 15" xfId="49"/>
    <cellStyle name="20% - 强调文字颜色 2 4 3 2 4 4 20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输出 2" xfId="58"/>
    <cellStyle name="20% - 强调文字颜色 2" xfId="59" builtinId="34"/>
    <cellStyle name="40% - 强调文字颜色 2" xfId="60" builtinId="35"/>
    <cellStyle name="强调文字颜色 3" xfId="61" builtinId="37"/>
    <cellStyle name="强调文字颜色 4" xfId="62" builtinId="41"/>
    <cellStyle name="20% - 强调文字颜色 4" xfId="63" builtinId="42"/>
    <cellStyle name="40% - 强调文字颜色 4" xfId="64" builtinId="43"/>
    <cellStyle name="强调文字颜色 5" xfId="65" builtinId="45"/>
    <cellStyle name="40% - 强调文字颜色 5" xfId="66" builtinId="47"/>
    <cellStyle name="20% - 强调文字颜色 2 4 3 2 4 4 11" xfId="67"/>
    <cellStyle name="常规 4 20" xfId="68"/>
    <cellStyle name="常规 4 15" xfId="69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40% - 强调文字颜色 6 2" xfId="74"/>
    <cellStyle name="20% - 强调文字颜色 2 4 3 2 4 4 12" xfId="75"/>
    <cellStyle name="常规 4 16" xfId="76"/>
    <cellStyle name="60% - 强调文字颜色 6" xfId="77" builtinId="52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_Sheet1" xfId="145"/>
    <cellStyle name="常规 2 12" xfId="146"/>
    <cellStyle name="常规 2 13" xfId="147"/>
    <cellStyle name="常规 2 14" xfId="148"/>
    <cellStyle name="常规 2 15" xfId="149"/>
    <cellStyle name="常规 2 16" xfId="150"/>
    <cellStyle name="常规 2 2" xfId="151"/>
    <cellStyle name="常规 2 3" xfId="152"/>
    <cellStyle name="常规 2 4" xfId="153"/>
    <cellStyle name="强调文字颜色 4 2" xfId="154"/>
    <cellStyle name="常规 2 5" xfId="155"/>
    <cellStyle name="常规 2 6" xfId="156"/>
    <cellStyle name="常规 2 7" xfId="157"/>
    <cellStyle name="输入 2" xfId="158"/>
    <cellStyle name="常规 2 8" xfId="159"/>
    <cellStyle name="常规 2 9" xfId="160"/>
    <cellStyle name="常规 20 2" xfId="161"/>
    <cellStyle name="常规 3 10" xfId="162"/>
    <cellStyle name="常规 3 11" xfId="163"/>
    <cellStyle name="常规 3 12" xfId="164"/>
    <cellStyle name="常规 3 13" xfId="165"/>
    <cellStyle name="常规 3 20" xfId="166"/>
    <cellStyle name="常规 3 15" xfId="167"/>
    <cellStyle name="常规 3 16" xfId="168"/>
    <cellStyle name="常规 3 17" xfId="169"/>
    <cellStyle name="常规 3 18" xfId="170"/>
    <cellStyle name="常规 3 19" xfId="171"/>
    <cellStyle name="常规 3 2" xfId="172"/>
    <cellStyle name="常规 3 3" xfId="173"/>
    <cellStyle name="常规 3 4" xfId="174"/>
    <cellStyle name="强调文字颜色 5 2" xfId="175"/>
    <cellStyle name="常规 3 5" xfId="176"/>
    <cellStyle name="常规 3 6" xfId="177"/>
    <cellStyle name="常规 3 7" xfId="178"/>
    <cellStyle name="常规 3 8" xfId="179"/>
    <cellStyle name="常规 3 9" xfId="180"/>
    <cellStyle name="常规 4" xfId="181"/>
    <cellStyle name="常规 4 10" xfId="182"/>
    <cellStyle name="常规 4 17" xfId="183"/>
    <cellStyle name="常规 4 18" xfId="184"/>
    <cellStyle name="常规 4 19" xfId="185"/>
    <cellStyle name="常规 4 2" xfId="186"/>
    <cellStyle name="常规 4 3" xfId="187"/>
    <cellStyle name="常规 4 4" xfId="188"/>
    <cellStyle name="强调文字颜色 6 2" xfId="189"/>
    <cellStyle name="常规 4 5" xfId="190"/>
    <cellStyle name="常规 4 6" xfId="191"/>
    <cellStyle name="常规 4 7" xfId="192"/>
    <cellStyle name="常规 4 8" xfId="193"/>
    <cellStyle name="常规 4 9" xfId="194"/>
    <cellStyle name="强调文字颜色 3 2" xfId="195"/>
    <cellStyle name="常规 4_10.牛肉" xfId="196"/>
    <cellStyle name="常规 5 3" xfId="197"/>
    <cellStyle name="注释 2" xfId="198"/>
    <cellStyle name="常规 6 2" xfId="199"/>
    <cellStyle name="常规 6 3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常规_Sheet1 3" xfId="207"/>
    <cellStyle name="好 2" xfId="208"/>
    <cellStyle name="好_10.牛肉" xfId="209"/>
    <cellStyle name="好_竞争性报价表(2017年6-7月)总表" xfId="210"/>
    <cellStyle name="好_新造调料" xfId="211"/>
    <cellStyle name="汇总 2" xfId="212"/>
    <cellStyle name="检查单元格 2" xfId="213"/>
    <cellStyle name="解释性文本 2" xfId="214"/>
    <cellStyle name="警告文本 2" xfId="215"/>
    <cellStyle name="链接单元格 2" xfId="216"/>
    <cellStyle name="强调文字颜色 1 2" xfId="217"/>
    <cellStyle name="强调文字颜色 2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9"/>
  <sheetViews>
    <sheetView tabSelected="1" workbookViewId="0">
      <selection activeCell="J24" sqref="J24:Q24"/>
    </sheetView>
  </sheetViews>
  <sheetFormatPr defaultColWidth="9" defaultRowHeight="14.25"/>
  <cols>
    <col min="1" max="1" width="0.5" style="4" customWidth="1"/>
    <col min="2" max="2" width="6.625" style="4" customWidth="1"/>
    <col min="3" max="3" width="13" style="4" customWidth="1"/>
    <col min="4" max="4" width="11.875" style="5" customWidth="1"/>
    <col min="5" max="5" width="8.125" style="5" customWidth="1"/>
    <col min="6" max="6" width="9.5" style="6" customWidth="1"/>
    <col min="7" max="7" width="4.75" style="7" customWidth="1"/>
    <col min="8" max="8" width="5" style="7" customWidth="1"/>
    <col min="9" max="9" width="7.5" style="4" hidden="1" customWidth="1"/>
    <col min="10" max="10" width="7" style="4" customWidth="1"/>
    <col min="11" max="11" width="17.125" style="4" customWidth="1"/>
    <col min="12" max="12" width="10.5" style="4" customWidth="1"/>
    <col min="13" max="13" width="9.625" style="4" customWidth="1"/>
    <col min="14" max="14" width="8.75" style="6" customWidth="1"/>
    <col min="15" max="15" width="4.75" style="8" customWidth="1"/>
    <col min="16" max="16" width="4.625" style="8" customWidth="1"/>
    <col min="17" max="17" width="7.75" style="4" hidden="1" customWidth="1"/>
    <col min="18" max="18" width="10.375" style="9" hidden="1" customWidth="1"/>
    <col min="19" max="19" width="9.375" style="9" hidden="1" customWidth="1"/>
    <col min="20" max="20" width="9" style="9"/>
    <col min="21" max="16384" width="9" style="4"/>
  </cols>
  <sheetData>
    <row r="1" ht="15.75" customHeight="1" spans="2:17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="1" customFormat="1" customHeight="1" spans="2:20">
      <c r="B2" s="11" t="s">
        <v>1</v>
      </c>
      <c r="C2" s="11"/>
      <c r="D2" s="11"/>
      <c r="E2" s="11"/>
      <c r="F2" s="11"/>
      <c r="G2" s="11"/>
      <c r="H2" s="11"/>
      <c r="I2" s="51"/>
      <c r="N2" s="52"/>
      <c r="O2" s="53"/>
      <c r="P2" s="53"/>
      <c r="R2" s="70"/>
      <c r="S2" s="70"/>
      <c r="T2" s="70"/>
    </row>
    <row r="3" s="2" customFormat="1" ht="22.5" customHeight="1" spans="2:20">
      <c r="B3" s="12" t="s">
        <v>2</v>
      </c>
      <c r="C3" s="13" t="s">
        <v>3</v>
      </c>
      <c r="D3" s="13" t="s">
        <v>4</v>
      </c>
      <c r="E3" s="13" t="s">
        <v>5</v>
      </c>
      <c r="F3" s="14" t="s">
        <v>6</v>
      </c>
      <c r="G3" s="13" t="s">
        <v>7</v>
      </c>
      <c r="H3" s="15" t="s">
        <v>8</v>
      </c>
      <c r="I3" s="13" t="s">
        <v>9</v>
      </c>
      <c r="J3" s="12" t="s">
        <v>2</v>
      </c>
      <c r="K3" s="13" t="s">
        <v>3</v>
      </c>
      <c r="L3" s="13" t="s">
        <v>4</v>
      </c>
      <c r="M3" s="13" t="s">
        <v>5</v>
      </c>
      <c r="N3" s="14" t="s">
        <v>6</v>
      </c>
      <c r="O3" s="13" t="s">
        <v>10</v>
      </c>
      <c r="P3" s="15" t="s">
        <v>8</v>
      </c>
      <c r="Q3" s="13" t="s">
        <v>9</v>
      </c>
      <c r="R3" s="71"/>
      <c r="S3" s="71"/>
      <c r="T3" s="71"/>
    </row>
    <row r="4" ht="13.5" customHeight="1" spans="1:19">
      <c r="A4" s="1"/>
      <c r="B4" s="16" t="s">
        <v>11</v>
      </c>
      <c r="C4" s="17" t="s">
        <v>12</v>
      </c>
      <c r="D4" s="17" t="s">
        <v>13</v>
      </c>
      <c r="E4" s="18" t="s">
        <v>14</v>
      </c>
      <c r="F4" s="19">
        <v>43</v>
      </c>
      <c r="G4" s="17" t="s">
        <v>15</v>
      </c>
      <c r="H4" s="20">
        <v>10</v>
      </c>
      <c r="I4" s="54">
        <f>F4*(1-3.2%)</f>
        <v>41.624</v>
      </c>
      <c r="J4" s="16" t="s">
        <v>16</v>
      </c>
      <c r="K4" s="21" t="s">
        <v>17</v>
      </c>
      <c r="L4" s="21" t="s">
        <v>18</v>
      </c>
      <c r="M4" s="21" t="s">
        <v>19</v>
      </c>
      <c r="N4" s="23">
        <v>45</v>
      </c>
      <c r="O4" s="17" t="s">
        <v>20</v>
      </c>
      <c r="P4" s="20">
        <v>1217</v>
      </c>
      <c r="Q4" s="54">
        <f>N5*(1-3.2%)</f>
        <v>49.368</v>
      </c>
      <c r="R4" s="9">
        <f>H4*I4</f>
        <v>416.24</v>
      </c>
      <c r="S4" s="9">
        <f>P5*Q4</f>
        <v>0</v>
      </c>
    </row>
    <row r="5" ht="13.5" customHeight="1" spans="1:19">
      <c r="A5" s="1"/>
      <c r="B5" s="16" t="s">
        <v>21</v>
      </c>
      <c r="C5" s="17" t="s">
        <v>22</v>
      </c>
      <c r="D5" s="17" t="s">
        <v>13</v>
      </c>
      <c r="E5" s="18" t="s">
        <v>14</v>
      </c>
      <c r="F5" s="19">
        <v>33</v>
      </c>
      <c r="G5" s="17" t="s">
        <v>15</v>
      </c>
      <c r="H5" s="20"/>
      <c r="I5" s="54">
        <f t="shared" ref="I5:I6" si="0">F5*(1-3.2%)</f>
        <v>31.944</v>
      </c>
      <c r="J5" s="16" t="s">
        <v>23</v>
      </c>
      <c r="K5" s="21" t="s">
        <v>24</v>
      </c>
      <c r="L5" s="21" t="s">
        <v>25</v>
      </c>
      <c r="M5" s="21" t="s">
        <v>26</v>
      </c>
      <c r="N5" s="23">
        <v>51</v>
      </c>
      <c r="O5" s="17" t="s">
        <v>27</v>
      </c>
      <c r="P5" s="20"/>
      <c r="Q5" s="54" t="e">
        <f>#REF!*(1-3.2%)</f>
        <v>#REF!</v>
      </c>
      <c r="R5" s="9">
        <f t="shared" ref="R5:R6" si="1">H5*I5</f>
        <v>0</v>
      </c>
      <c r="S5" s="9" t="e">
        <f>#REF!*Q5</f>
        <v>#REF!</v>
      </c>
    </row>
    <row r="6" ht="13.5" customHeight="1" spans="1:19">
      <c r="A6" s="1"/>
      <c r="B6" s="16" t="s">
        <v>28</v>
      </c>
      <c r="C6" s="17" t="s">
        <v>29</v>
      </c>
      <c r="D6" s="17" t="s">
        <v>30</v>
      </c>
      <c r="E6" s="18" t="s">
        <v>31</v>
      </c>
      <c r="F6" s="19">
        <v>101</v>
      </c>
      <c r="G6" s="17" t="s">
        <v>32</v>
      </c>
      <c r="H6" s="20">
        <v>2</v>
      </c>
      <c r="I6" s="54">
        <f t="shared" si="0"/>
        <v>97.768</v>
      </c>
      <c r="J6" s="16" t="s">
        <v>33</v>
      </c>
      <c r="K6" s="21" t="s">
        <v>34</v>
      </c>
      <c r="L6" s="21" t="s">
        <v>35</v>
      </c>
      <c r="M6" s="21" t="s">
        <v>26</v>
      </c>
      <c r="N6" s="23">
        <v>193.5</v>
      </c>
      <c r="O6" s="17" t="s">
        <v>15</v>
      </c>
      <c r="P6" s="20">
        <v>2</v>
      </c>
      <c r="Q6" s="54" t="e">
        <f>#REF!*(1-3.2%)</f>
        <v>#REF!</v>
      </c>
      <c r="R6" s="9">
        <f t="shared" si="1"/>
        <v>195.536</v>
      </c>
      <c r="S6" s="9" t="e">
        <f>#REF!*Q6</f>
        <v>#REF!</v>
      </c>
    </row>
    <row r="7" ht="13.5" customHeight="1" spans="1:19">
      <c r="A7" s="1"/>
      <c r="B7" s="16" t="s">
        <v>36</v>
      </c>
      <c r="C7" s="21" t="s">
        <v>37</v>
      </c>
      <c r="D7" s="21" t="s">
        <v>38</v>
      </c>
      <c r="E7" s="22" t="s">
        <v>39</v>
      </c>
      <c r="F7" s="23">
        <v>38</v>
      </c>
      <c r="G7" s="17" t="s">
        <v>40</v>
      </c>
      <c r="H7" s="20">
        <v>20</v>
      </c>
      <c r="I7" s="54" t="e">
        <f>#REF!*(1-3.2%)</f>
        <v>#REF!</v>
      </c>
      <c r="J7" s="16" t="s">
        <v>41</v>
      </c>
      <c r="K7" s="17" t="s">
        <v>42</v>
      </c>
      <c r="L7" s="17" t="s">
        <v>30</v>
      </c>
      <c r="M7" s="17" t="s">
        <v>43</v>
      </c>
      <c r="N7" s="19">
        <v>101</v>
      </c>
      <c r="O7" s="17" t="s">
        <v>32</v>
      </c>
      <c r="P7" s="20"/>
      <c r="Q7" s="54">
        <f>N6*(1-3.2%)</f>
        <v>187.308</v>
      </c>
      <c r="R7" s="9" t="e">
        <f>#REF!*I7</f>
        <v>#REF!</v>
      </c>
      <c r="S7" s="9">
        <f>P6*Q7</f>
        <v>374.616</v>
      </c>
    </row>
    <row r="8" ht="13.5" customHeight="1" spans="1:19">
      <c r="A8" s="1"/>
      <c r="B8" s="16" t="s">
        <v>44</v>
      </c>
      <c r="C8" s="21" t="s">
        <v>45</v>
      </c>
      <c r="D8" s="21" t="s">
        <v>46</v>
      </c>
      <c r="E8" s="22" t="s">
        <v>47</v>
      </c>
      <c r="F8" s="23">
        <v>131</v>
      </c>
      <c r="G8" s="17" t="s">
        <v>27</v>
      </c>
      <c r="H8" s="20">
        <v>126</v>
      </c>
      <c r="I8" s="54" t="e">
        <f>#REF!*(1-3.2%)</f>
        <v>#REF!</v>
      </c>
      <c r="J8" s="16" t="s">
        <v>48</v>
      </c>
      <c r="K8" s="17" t="s">
        <v>49</v>
      </c>
      <c r="L8" s="17" t="s">
        <v>46</v>
      </c>
      <c r="M8" s="17" t="s">
        <v>47</v>
      </c>
      <c r="N8" s="19">
        <v>43</v>
      </c>
      <c r="O8" s="17" t="s">
        <v>40</v>
      </c>
      <c r="P8" s="20"/>
      <c r="Q8" s="54" t="e">
        <f>#REF!*(1-3.2%)</f>
        <v>#REF!</v>
      </c>
      <c r="R8" s="9" t="e">
        <f>#REF!*I8</f>
        <v>#REF!</v>
      </c>
      <c r="S8" s="9" t="e">
        <f>#REF!*Q8</f>
        <v>#REF!</v>
      </c>
    </row>
    <row r="9" customHeight="1" spans="1:19">
      <c r="A9" s="1"/>
      <c r="B9" s="16" t="s">
        <v>50</v>
      </c>
      <c r="C9" s="21" t="s">
        <v>51</v>
      </c>
      <c r="D9" s="17" t="s">
        <v>30</v>
      </c>
      <c r="E9" s="22" t="s">
        <v>52</v>
      </c>
      <c r="F9" s="23">
        <v>134.5</v>
      </c>
      <c r="G9" s="17" t="s">
        <v>53</v>
      </c>
      <c r="H9" s="20"/>
      <c r="I9" s="54" t="e">
        <f>#REF!*(1-3.2%)</f>
        <v>#REF!</v>
      </c>
      <c r="J9" s="16" t="s">
        <v>54</v>
      </c>
      <c r="K9" s="17" t="s">
        <v>55</v>
      </c>
      <c r="L9" s="17" t="s">
        <v>30</v>
      </c>
      <c r="M9" s="17" t="s">
        <v>26</v>
      </c>
      <c r="N9" s="19">
        <v>586</v>
      </c>
      <c r="O9" s="17" t="s">
        <v>40</v>
      </c>
      <c r="P9" s="20"/>
      <c r="Q9" s="54" t="e">
        <f>#REF!*(1-3.2%)</f>
        <v>#REF!</v>
      </c>
      <c r="R9" s="9" t="e">
        <f>#REF!*I9</f>
        <v>#REF!</v>
      </c>
      <c r="S9" s="9" t="e">
        <f>#REF!*Q9</f>
        <v>#REF!</v>
      </c>
    </row>
    <row r="10" ht="13.5" customHeight="1" spans="1:19">
      <c r="A10" s="1"/>
      <c r="B10" s="16" t="s">
        <v>56</v>
      </c>
      <c r="C10" s="21" t="s">
        <v>57</v>
      </c>
      <c r="D10" s="17" t="s">
        <v>30</v>
      </c>
      <c r="E10" s="22" t="s">
        <v>58</v>
      </c>
      <c r="F10" s="23">
        <v>31.1</v>
      </c>
      <c r="G10" s="17" t="s">
        <v>32</v>
      </c>
      <c r="H10" s="20"/>
      <c r="I10" s="54" t="e">
        <f>#REF!*(1-3.2%)</f>
        <v>#REF!</v>
      </c>
      <c r="J10" s="16" t="s">
        <v>59</v>
      </c>
      <c r="K10" s="17" t="s">
        <v>60</v>
      </c>
      <c r="L10" s="17" t="s">
        <v>61</v>
      </c>
      <c r="M10" s="17" t="s">
        <v>26</v>
      </c>
      <c r="N10" s="19">
        <v>90.4</v>
      </c>
      <c r="O10" s="17" t="s">
        <v>40</v>
      </c>
      <c r="P10" s="20">
        <v>1</v>
      </c>
      <c r="Q10" s="54">
        <f>N7*(1-3.2%)</f>
        <v>97.768</v>
      </c>
      <c r="R10" s="9" t="e">
        <f>#REF!*I10</f>
        <v>#REF!</v>
      </c>
      <c r="S10" s="9">
        <f>P7*Q10</f>
        <v>0</v>
      </c>
    </row>
    <row r="11" ht="13.5" customHeight="1" spans="1:19">
      <c r="A11" s="1"/>
      <c r="B11" s="16" t="s">
        <v>62</v>
      </c>
      <c r="C11" s="21" t="s">
        <v>63</v>
      </c>
      <c r="D11" s="21" t="s">
        <v>64</v>
      </c>
      <c r="E11" s="22" t="s">
        <v>65</v>
      </c>
      <c r="F11" s="23">
        <v>39.5</v>
      </c>
      <c r="G11" s="17" t="s">
        <v>27</v>
      </c>
      <c r="H11" s="20">
        <v>206</v>
      </c>
      <c r="I11" s="54">
        <f>F7*(1-3.2%)</f>
        <v>36.784</v>
      </c>
      <c r="J11" s="16" t="s">
        <v>66</v>
      </c>
      <c r="K11" s="17" t="s">
        <v>67</v>
      </c>
      <c r="L11" s="17" t="s">
        <v>68</v>
      </c>
      <c r="M11" s="17" t="s">
        <v>69</v>
      </c>
      <c r="N11" s="19">
        <v>44</v>
      </c>
      <c r="O11" s="17" t="s">
        <v>40</v>
      </c>
      <c r="P11" s="20"/>
      <c r="Q11" s="54">
        <f>N8*(1-3.2%)</f>
        <v>41.624</v>
      </c>
      <c r="R11" s="9">
        <f>H7*I11</f>
        <v>735.68</v>
      </c>
      <c r="S11" s="9">
        <f>P8*Q11</f>
        <v>0</v>
      </c>
    </row>
    <row r="12" ht="13.5" customHeight="1" spans="1:19">
      <c r="A12" s="1"/>
      <c r="B12" s="16" t="s">
        <v>70</v>
      </c>
      <c r="C12" s="21" t="s">
        <v>71</v>
      </c>
      <c r="D12" s="21" t="s">
        <v>72</v>
      </c>
      <c r="E12" s="22" t="s">
        <v>47</v>
      </c>
      <c r="F12" s="23">
        <v>81.2</v>
      </c>
      <c r="G12" s="17" t="s">
        <v>27</v>
      </c>
      <c r="H12" s="20">
        <v>4</v>
      </c>
      <c r="I12" s="54">
        <f>F8*(1-3.2%)</f>
        <v>126.808</v>
      </c>
      <c r="J12" s="16" t="s">
        <v>73</v>
      </c>
      <c r="K12" s="17" t="s">
        <v>74</v>
      </c>
      <c r="L12" s="17" t="s">
        <v>30</v>
      </c>
      <c r="M12" s="17" t="s">
        <v>26</v>
      </c>
      <c r="N12" s="19">
        <v>85.68</v>
      </c>
      <c r="O12" s="17" t="s">
        <v>15</v>
      </c>
      <c r="P12" s="20">
        <v>1</v>
      </c>
      <c r="Q12" s="54">
        <f>N9*(1-3.2%)</f>
        <v>567.248</v>
      </c>
      <c r="R12" s="9">
        <f>H8*I12</f>
        <v>15977.808</v>
      </c>
      <c r="S12" s="9">
        <f>P9*Q12</f>
        <v>0</v>
      </c>
    </row>
    <row r="13" ht="13.5" customHeight="1" spans="1:19">
      <c r="A13" s="1"/>
      <c r="B13" s="16" t="s">
        <v>75</v>
      </c>
      <c r="C13" s="21" t="s">
        <v>76</v>
      </c>
      <c r="D13" s="21" t="s">
        <v>72</v>
      </c>
      <c r="E13" s="22" t="s">
        <v>77</v>
      </c>
      <c r="F13" s="23">
        <v>259</v>
      </c>
      <c r="G13" s="17" t="s">
        <v>78</v>
      </c>
      <c r="H13" s="20">
        <v>1</v>
      </c>
      <c r="I13" s="54">
        <f>F9*(1-3.2%)</f>
        <v>130.196</v>
      </c>
      <c r="J13" s="16" t="s">
        <v>79</v>
      </c>
      <c r="K13" s="17" t="s">
        <v>80</v>
      </c>
      <c r="L13" s="17" t="s">
        <v>30</v>
      </c>
      <c r="M13" s="17" t="s">
        <v>26</v>
      </c>
      <c r="N13" s="19">
        <v>160</v>
      </c>
      <c r="O13" s="17" t="s">
        <v>15</v>
      </c>
      <c r="P13" s="20"/>
      <c r="Q13" s="54" t="e">
        <f>#REF!*(1-3.2%)</f>
        <v>#REF!</v>
      </c>
      <c r="R13" s="9">
        <f>H9*I13</f>
        <v>0</v>
      </c>
      <c r="S13" s="9" t="e">
        <f>#REF!*Q13</f>
        <v>#REF!</v>
      </c>
    </row>
    <row r="14" ht="13.5" customHeight="1" spans="1:19">
      <c r="A14" s="1"/>
      <c r="B14" s="16" t="s">
        <v>81</v>
      </c>
      <c r="C14" s="21" t="s">
        <v>82</v>
      </c>
      <c r="D14" s="21" t="s">
        <v>83</v>
      </c>
      <c r="E14" s="22" t="s">
        <v>84</v>
      </c>
      <c r="F14" s="23">
        <v>280</v>
      </c>
      <c r="G14" s="17" t="s">
        <v>32</v>
      </c>
      <c r="H14" s="20"/>
      <c r="I14" s="54">
        <f>F10*(1-3.2%)</f>
        <v>30.1048</v>
      </c>
      <c r="J14" s="16" t="s">
        <v>85</v>
      </c>
      <c r="K14" s="17" t="s">
        <v>86</v>
      </c>
      <c r="L14" s="17" t="s">
        <v>30</v>
      </c>
      <c r="M14" s="17" t="s">
        <v>65</v>
      </c>
      <c r="N14" s="19">
        <v>275</v>
      </c>
      <c r="O14" s="17" t="s">
        <v>27</v>
      </c>
      <c r="P14" s="20"/>
      <c r="Q14" s="54" t="e">
        <f>#REF!*(1-3.2%)</f>
        <v>#REF!</v>
      </c>
      <c r="R14" s="9">
        <f>H10*I14</f>
        <v>0</v>
      </c>
      <c r="S14" s="9" t="e">
        <f>#REF!*Q14</f>
        <v>#REF!</v>
      </c>
    </row>
    <row r="15" ht="13.5" customHeight="1" spans="1:19">
      <c r="A15" s="1"/>
      <c r="B15" s="16" t="s">
        <v>87</v>
      </c>
      <c r="C15" s="21" t="s">
        <v>60</v>
      </c>
      <c r="D15" s="21" t="s">
        <v>61</v>
      </c>
      <c r="E15" s="22" t="s">
        <v>26</v>
      </c>
      <c r="F15" s="23">
        <v>85</v>
      </c>
      <c r="G15" s="17" t="s">
        <v>40</v>
      </c>
      <c r="H15" s="20"/>
      <c r="I15" s="54">
        <f>F11*(1-3.2%)</f>
        <v>38.236</v>
      </c>
      <c r="J15" s="16" t="s">
        <v>88</v>
      </c>
      <c r="K15" s="17" t="s">
        <v>89</v>
      </c>
      <c r="L15" s="17" t="s">
        <v>90</v>
      </c>
      <c r="M15" s="18" t="s">
        <v>91</v>
      </c>
      <c r="N15" s="19">
        <v>735</v>
      </c>
      <c r="O15" s="16" t="s">
        <v>92</v>
      </c>
      <c r="P15" s="20">
        <v>1</v>
      </c>
      <c r="Q15" s="54">
        <f>N10*(1-3.2%)</f>
        <v>87.5072</v>
      </c>
      <c r="R15" s="9">
        <f>H11*I15</f>
        <v>7876.616</v>
      </c>
      <c r="S15" s="9">
        <f>P10*Q15</f>
        <v>87.5072</v>
      </c>
    </row>
    <row r="16" ht="13.5" customHeight="1" spans="1:19">
      <c r="A16" s="1"/>
      <c r="B16" s="16" t="s">
        <v>93</v>
      </c>
      <c r="C16" s="21" t="s">
        <v>94</v>
      </c>
      <c r="D16" s="21" t="s">
        <v>95</v>
      </c>
      <c r="E16" s="22" t="s">
        <v>96</v>
      </c>
      <c r="F16" s="23">
        <v>80</v>
      </c>
      <c r="G16" s="17" t="s">
        <v>20</v>
      </c>
      <c r="H16" s="20">
        <v>702</v>
      </c>
      <c r="I16" s="54" t="e">
        <f>#REF!*(1-3.2%)</f>
        <v>#REF!</v>
      </c>
      <c r="J16" s="16" t="s">
        <v>97</v>
      </c>
      <c r="K16" s="17" t="s">
        <v>98</v>
      </c>
      <c r="L16" s="17" t="s">
        <v>30</v>
      </c>
      <c r="M16" s="17" t="s">
        <v>99</v>
      </c>
      <c r="N16" s="19">
        <v>440</v>
      </c>
      <c r="O16" s="17" t="s">
        <v>92</v>
      </c>
      <c r="P16" s="20">
        <v>14</v>
      </c>
      <c r="Q16" s="54">
        <f>N11*(1-3.2%)</f>
        <v>42.592</v>
      </c>
      <c r="R16" s="9" t="e">
        <f>#REF!*I16</f>
        <v>#REF!</v>
      </c>
      <c r="S16" s="9">
        <f>P11*Q16</f>
        <v>0</v>
      </c>
    </row>
    <row r="17" ht="13.5" customHeight="1" spans="1:19">
      <c r="A17" s="1"/>
      <c r="B17" s="16" t="s">
        <v>100</v>
      </c>
      <c r="C17" s="21" t="s">
        <v>101</v>
      </c>
      <c r="D17" s="21" t="s">
        <v>102</v>
      </c>
      <c r="E17" s="22" t="s">
        <v>103</v>
      </c>
      <c r="F17" s="23">
        <v>328</v>
      </c>
      <c r="G17" s="17" t="s">
        <v>53</v>
      </c>
      <c r="H17" s="20"/>
      <c r="I17" s="54">
        <f t="shared" ref="I17:I22" si="2">F12*(1-3.2%)</f>
        <v>78.6016</v>
      </c>
      <c r="J17" s="16" t="s">
        <v>104</v>
      </c>
      <c r="K17" s="21" t="s">
        <v>105</v>
      </c>
      <c r="L17" s="21" t="s">
        <v>106</v>
      </c>
      <c r="M17" s="21" t="s">
        <v>107</v>
      </c>
      <c r="N17" s="23">
        <v>49</v>
      </c>
      <c r="O17" s="17" t="s">
        <v>27</v>
      </c>
      <c r="P17" s="20"/>
      <c r="Q17" s="54" t="e">
        <f>#REF!*(1-3.2%)</f>
        <v>#REF!</v>
      </c>
      <c r="R17" s="9">
        <f t="shared" ref="R17:R22" si="3">H12*I17</f>
        <v>314.4064</v>
      </c>
      <c r="S17" s="9" t="e">
        <f>#REF!*Q17</f>
        <v>#REF!</v>
      </c>
    </row>
    <row r="18" ht="13.5" customHeight="1" spans="1:19">
      <c r="A18" s="1"/>
      <c r="B18" s="16" t="s">
        <v>108</v>
      </c>
      <c r="C18" s="21" t="s">
        <v>109</v>
      </c>
      <c r="D18" s="21" t="s">
        <v>110</v>
      </c>
      <c r="E18" s="22" t="s">
        <v>111</v>
      </c>
      <c r="F18" s="23">
        <v>24.5</v>
      </c>
      <c r="G18" s="17" t="s">
        <v>27</v>
      </c>
      <c r="H18" s="20"/>
      <c r="I18" s="54">
        <f t="shared" si="2"/>
        <v>250.712</v>
      </c>
      <c r="J18" s="16" t="s">
        <v>112</v>
      </c>
      <c r="K18" s="21" t="s">
        <v>113</v>
      </c>
      <c r="L18" s="21" t="s">
        <v>114</v>
      </c>
      <c r="M18" s="21" t="s">
        <v>115</v>
      </c>
      <c r="N18" s="23">
        <v>195</v>
      </c>
      <c r="O18" s="17" t="s">
        <v>92</v>
      </c>
      <c r="P18" s="20"/>
      <c r="Q18" s="54" t="e">
        <f>#REF!*(1-3.2%)</f>
        <v>#REF!</v>
      </c>
      <c r="R18" s="9">
        <f t="shared" si="3"/>
        <v>250.712</v>
      </c>
      <c r="S18" s="9" t="e">
        <f>#REF!*Q18</f>
        <v>#REF!</v>
      </c>
    </row>
    <row r="19" ht="13.5" customHeight="1" spans="1:19">
      <c r="A19" s="1"/>
      <c r="B19" s="16" t="s">
        <v>116</v>
      </c>
      <c r="C19" s="21" t="s">
        <v>117</v>
      </c>
      <c r="D19" s="21" t="s">
        <v>118</v>
      </c>
      <c r="E19" s="22" t="s">
        <v>26</v>
      </c>
      <c r="F19" s="23">
        <v>121.5</v>
      </c>
      <c r="G19" s="17" t="s">
        <v>15</v>
      </c>
      <c r="H19" s="20">
        <v>1</v>
      </c>
      <c r="I19" s="54">
        <f t="shared" si="2"/>
        <v>271.04</v>
      </c>
      <c r="J19" s="16" t="s">
        <v>119</v>
      </c>
      <c r="K19" s="21" t="s">
        <v>120</v>
      </c>
      <c r="L19" s="21" t="s">
        <v>121</v>
      </c>
      <c r="M19" s="21" t="s">
        <v>122</v>
      </c>
      <c r="N19" s="23">
        <v>760</v>
      </c>
      <c r="O19" s="17" t="s">
        <v>92</v>
      </c>
      <c r="P19" s="20"/>
      <c r="Q19" s="54" t="e">
        <f>#REF!*(1-3.2%)</f>
        <v>#REF!</v>
      </c>
      <c r="R19" s="9">
        <f t="shared" si="3"/>
        <v>0</v>
      </c>
      <c r="S19" s="9" t="e">
        <f>#REF!*Q19</f>
        <v>#REF!</v>
      </c>
    </row>
    <row r="20" ht="13.5" customHeight="1" spans="1:19">
      <c r="A20" s="1"/>
      <c r="B20" s="16" t="s">
        <v>123</v>
      </c>
      <c r="C20" s="21" t="s">
        <v>124</v>
      </c>
      <c r="D20" s="17" t="s">
        <v>30</v>
      </c>
      <c r="E20" s="22" t="s">
        <v>26</v>
      </c>
      <c r="F20" s="23">
        <v>40</v>
      </c>
      <c r="G20" s="17" t="s">
        <v>15</v>
      </c>
      <c r="H20" s="20"/>
      <c r="I20" s="54">
        <f t="shared" si="2"/>
        <v>82.28</v>
      </c>
      <c r="J20" s="16" t="s">
        <v>125</v>
      </c>
      <c r="K20" s="17" t="s">
        <v>126</v>
      </c>
      <c r="L20" s="17" t="s">
        <v>127</v>
      </c>
      <c r="M20" s="18" t="s">
        <v>26</v>
      </c>
      <c r="N20" s="19">
        <v>27</v>
      </c>
      <c r="O20" s="16" t="s">
        <v>27</v>
      </c>
      <c r="P20" s="20">
        <v>16</v>
      </c>
      <c r="Q20" s="54" t="e">
        <f>#REF!*(1-3.2%)</f>
        <v>#REF!</v>
      </c>
      <c r="R20" s="9">
        <f t="shared" si="3"/>
        <v>0</v>
      </c>
      <c r="S20" s="9" t="e">
        <f>#REF!*Q20</f>
        <v>#REF!</v>
      </c>
    </row>
    <row r="21" ht="13.5" customHeight="1" spans="1:19">
      <c r="A21" s="1"/>
      <c r="B21" s="16" t="s">
        <v>128</v>
      </c>
      <c r="C21" s="21" t="s">
        <v>129</v>
      </c>
      <c r="D21" s="17" t="s">
        <v>30</v>
      </c>
      <c r="E21" s="22" t="s">
        <v>26</v>
      </c>
      <c r="F21" s="23">
        <v>56.8</v>
      </c>
      <c r="G21" s="17" t="s">
        <v>15</v>
      </c>
      <c r="H21" s="20">
        <v>35</v>
      </c>
      <c r="I21" s="54">
        <f t="shared" si="2"/>
        <v>77.44</v>
      </c>
      <c r="J21" s="16" t="s">
        <v>130</v>
      </c>
      <c r="K21" s="17" t="s">
        <v>131</v>
      </c>
      <c r="L21" s="17" t="s">
        <v>30</v>
      </c>
      <c r="M21" s="18" t="s">
        <v>132</v>
      </c>
      <c r="N21" s="19">
        <v>40</v>
      </c>
      <c r="O21" s="16" t="s">
        <v>40</v>
      </c>
      <c r="P21" s="20"/>
      <c r="Q21" s="54" t="e">
        <f>#REF!*(1-3.2%)</f>
        <v>#REF!</v>
      </c>
      <c r="R21" s="9">
        <f t="shared" si="3"/>
        <v>54362.88</v>
      </c>
      <c r="S21" s="9" t="e">
        <f>#REF!*Q21</f>
        <v>#REF!</v>
      </c>
    </row>
    <row r="22" ht="13.5" customHeight="1" spans="1:19">
      <c r="A22" s="1"/>
      <c r="B22" s="16" t="s">
        <v>133</v>
      </c>
      <c r="C22" s="21" t="s">
        <v>134</v>
      </c>
      <c r="D22" s="21" t="s">
        <v>135</v>
      </c>
      <c r="E22" s="22" t="s">
        <v>26</v>
      </c>
      <c r="F22" s="23">
        <v>151.2</v>
      </c>
      <c r="G22" s="17" t="s">
        <v>20</v>
      </c>
      <c r="H22" s="20"/>
      <c r="I22" s="54">
        <f t="shared" si="2"/>
        <v>317.504</v>
      </c>
      <c r="J22" s="16" t="s">
        <v>136</v>
      </c>
      <c r="K22" s="17" t="s">
        <v>137</v>
      </c>
      <c r="L22" s="17" t="s">
        <v>138</v>
      </c>
      <c r="M22" s="18" t="s">
        <v>111</v>
      </c>
      <c r="N22" s="19">
        <v>40</v>
      </c>
      <c r="O22" s="16" t="s">
        <v>40</v>
      </c>
      <c r="P22" s="20">
        <v>10</v>
      </c>
      <c r="Q22" s="54" t="e">
        <f>#REF!*(1-3.2%)</f>
        <v>#REF!</v>
      </c>
      <c r="R22" s="9">
        <f t="shared" si="3"/>
        <v>0</v>
      </c>
      <c r="S22" s="9" t="e">
        <f>#REF!*Q22</f>
        <v>#REF!</v>
      </c>
    </row>
    <row r="23" ht="13.5" customHeight="1" spans="1:19">
      <c r="A23" s="1"/>
      <c r="B23" s="24" t="s">
        <v>139</v>
      </c>
      <c r="C23" s="25" t="s">
        <v>140</v>
      </c>
      <c r="D23" s="17" t="s">
        <v>30</v>
      </c>
      <c r="E23" s="26" t="s">
        <v>91</v>
      </c>
      <c r="F23" s="27">
        <v>1100</v>
      </c>
      <c r="G23" s="28" t="s">
        <v>27</v>
      </c>
      <c r="H23" s="20"/>
      <c r="I23" s="54" t="e">
        <f>#REF!*(1-3.2%)</f>
        <v>#REF!</v>
      </c>
      <c r="J23" s="16"/>
      <c r="K23" s="16"/>
      <c r="L23" s="17"/>
      <c r="M23" s="16"/>
      <c r="N23" s="55"/>
      <c r="O23" s="17"/>
      <c r="P23" s="20"/>
      <c r="Q23" s="54">
        <f t="shared" ref="Q23" si="4">N23*(1-3.2%)</f>
        <v>0</v>
      </c>
      <c r="R23" s="9" t="e">
        <f>#REF!*I23</f>
        <v>#REF!</v>
      </c>
      <c r="S23" s="9">
        <f t="shared" ref="S23" si="5">P23*Q23</f>
        <v>0</v>
      </c>
    </row>
    <row r="24" s="1" customFormat="1" ht="15.75" customHeight="1" spans="2:20">
      <c r="B24" s="29"/>
      <c r="C24" s="30"/>
      <c r="D24" s="30"/>
      <c r="E24" s="30"/>
      <c r="F24" s="30"/>
      <c r="G24" s="30"/>
      <c r="H24" s="30"/>
      <c r="I24" s="30"/>
      <c r="J24" s="56" t="s">
        <v>141</v>
      </c>
      <c r="K24" s="30"/>
      <c r="L24" s="30"/>
      <c r="M24" s="30"/>
      <c r="N24" s="30"/>
      <c r="O24" s="30"/>
      <c r="P24" s="30"/>
      <c r="Q24" s="72"/>
      <c r="R24" s="70"/>
      <c r="S24" s="70"/>
      <c r="T24" s="70"/>
    </row>
    <row r="25" s="3" customFormat="1" ht="17.25" customHeight="1" spans="2:20">
      <c r="B25" s="31" t="s">
        <v>142</v>
      </c>
      <c r="C25" s="32"/>
      <c r="D25" s="32"/>
      <c r="E25" s="32"/>
      <c r="F25" s="32"/>
      <c r="G25" s="32"/>
      <c r="H25" s="32"/>
      <c r="I25" s="57" t="s">
        <v>143</v>
      </c>
      <c r="J25" s="58"/>
      <c r="K25" s="58"/>
      <c r="L25" s="58"/>
      <c r="M25" s="58"/>
      <c r="N25" s="58"/>
      <c r="O25" s="58"/>
      <c r="P25" s="58"/>
      <c r="Q25" s="73"/>
      <c r="R25" s="74"/>
      <c r="S25" s="74"/>
      <c r="T25" s="74"/>
    </row>
    <row r="26" s="3" customFormat="1" customHeight="1" spans="2:20">
      <c r="B26" s="33"/>
      <c r="C26" s="34"/>
      <c r="D26" s="34"/>
      <c r="E26" s="34"/>
      <c r="F26" s="34"/>
      <c r="G26" s="34"/>
      <c r="H26" s="34"/>
      <c r="I26" s="59" t="s">
        <v>144</v>
      </c>
      <c r="J26" s="60"/>
      <c r="K26" s="60"/>
      <c r="L26" s="61" t="s">
        <v>145</v>
      </c>
      <c r="M26" s="62"/>
      <c r="N26" s="61" t="s">
        <v>146</v>
      </c>
      <c r="O26" s="61"/>
      <c r="P26" s="61"/>
      <c r="Q26" s="75"/>
      <c r="R26" s="74"/>
      <c r="S26" s="74"/>
      <c r="T26" s="74"/>
    </row>
    <row r="27" s="3" customFormat="1" ht="25.5" customHeight="1" spans="2:20">
      <c r="B27" s="33"/>
      <c r="C27" s="34"/>
      <c r="D27" s="34"/>
      <c r="E27" s="34"/>
      <c r="F27" s="34"/>
      <c r="G27" s="34"/>
      <c r="H27" s="34"/>
      <c r="I27" s="59" t="s">
        <v>147</v>
      </c>
      <c r="J27" s="60"/>
      <c r="K27" s="60"/>
      <c r="L27" s="61" t="s">
        <v>145</v>
      </c>
      <c r="M27" s="62"/>
      <c r="N27" s="61" t="s">
        <v>148</v>
      </c>
      <c r="O27" s="61"/>
      <c r="P27" s="61"/>
      <c r="Q27" s="75"/>
      <c r="R27" s="74"/>
      <c r="S27" s="74"/>
      <c r="T27" s="74"/>
    </row>
    <row r="28" s="3" customFormat="1" ht="15.75" customHeight="1" spans="2:20">
      <c r="B28" s="35"/>
      <c r="C28" s="36"/>
      <c r="D28" s="36"/>
      <c r="E28" s="36"/>
      <c r="F28" s="36"/>
      <c r="G28" s="36"/>
      <c r="H28" s="36"/>
      <c r="I28" s="63" t="s">
        <v>149</v>
      </c>
      <c r="J28" s="64"/>
      <c r="K28" s="64"/>
      <c r="L28" s="65"/>
      <c r="M28" s="65"/>
      <c r="N28" s="64" t="s">
        <v>150</v>
      </c>
      <c r="O28" s="64"/>
      <c r="P28" s="64"/>
      <c r="Q28" s="76"/>
      <c r="R28" s="74"/>
      <c r="S28" s="74"/>
      <c r="T28" s="74"/>
    </row>
    <row r="29" s="3" customFormat="1" customHeight="1" spans="1:20">
      <c r="A29" s="37"/>
      <c r="B29" s="38" t="s">
        <v>151</v>
      </c>
      <c r="C29" s="39"/>
      <c r="D29" s="39"/>
      <c r="E29" s="39"/>
      <c r="F29" s="39"/>
      <c r="G29" s="40"/>
      <c r="H29" s="41" t="s">
        <v>152</v>
      </c>
      <c r="I29" s="41"/>
      <c r="J29" s="41"/>
      <c r="K29" s="41"/>
      <c r="L29" s="41"/>
      <c r="M29" s="39"/>
      <c r="N29" s="39"/>
      <c r="O29" s="39"/>
      <c r="P29" s="39"/>
      <c r="Q29" s="77" t="s">
        <v>151</v>
      </c>
      <c r="R29" s="74"/>
      <c r="S29" s="74"/>
      <c r="T29" s="74"/>
    </row>
    <row r="30" s="3" customFormat="1" ht="12.75" customHeight="1" spans="2:20">
      <c r="B30" s="42"/>
      <c r="C30" s="43" t="s">
        <v>153</v>
      </c>
      <c r="D30" s="43"/>
      <c r="E30" s="44"/>
      <c r="F30" s="44"/>
      <c r="G30" s="44"/>
      <c r="H30" s="45" t="s">
        <v>154</v>
      </c>
      <c r="I30" s="45"/>
      <c r="J30" s="45"/>
      <c r="K30" s="45"/>
      <c r="L30" s="45"/>
      <c r="M30" s="66"/>
      <c r="N30" s="43"/>
      <c r="O30" s="44"/>
      <c r="P30" s="44"/>
      <c r="Q30" s="78"/>
      <c r="R30" s="74"/>
      <c r="S30" s="74"/>
      <c r="T30" s="74"/>
    </row>
    <row r="31" s="3" customFormat="1" ht="12" customHeight="1" spans="2:20">
      <c r="B31" s="42"/>
      <c r="C31" s="43"/>
      <c r="D31" s="44"/>
      <c r="E31" s="44"/>
      <c r="F31" s="44"/>
      <c r="G31" s="44"/>
      <c r="H31" s="44"/>
      <c r="I31" s="44"/>
      <c r="J31" s="43"/>
      <c r="K31" s="43"/>
      <c r="L31" s="43" t="s">
        <v>155</v>
      </c>
      <c r="M31" s="43"/>
      <c r="N31" s="43"/>
      <c r="O31" s="43"/>
      <c r="P31" s="43"/>
      <c r="Q31" s="78"/>
      <c r="R31" s="74"/>
      <c r="S31" s="74"/>
      <c r="T31" s="74"/>
    </row>
    <row r="32" ht="13.5" customHeight="1" spans="2:17">
      <c r="B32" s="42"/>
      <c r="C32" s="44" t="s">
        <v>156</v>
      </c>
      <c r="D32" s="44"/>
      <c r="E32" s="46"/>
      <c r="F32" s="46"/>
      <c r="G32" s="47"/>
      <c r="H32" s="47"/>
      <c r="I32" s="44"/>
      <c r="J32" s="43"/>
      <c r="K32" s="67"/>
      <c r="L32" s="43" t="s">
        <v>157</v>
      </c>
      <c r="M32" s="43"/>
      <c r="N32" s="43"/>
      <c r="O32" s="43"/>
      <c r="P32" s="43"/>
      <c r="Q32" s="78"/>
    </row>
    <row r="33" ht="15" customHeight="1" spans="2:17">
      <c r="B33" s="48"/>
      <c r="C33" s="49" t="s">
        <v>158</v>
      </c>
      <c r="D33" s="49"/>
      <c r="E33" s="50"/>
      <c r="F33" s="50"/>
      <c r="G33" s="50"/>
      <c r="H33" s="50"/>
      <c r="I33" s="49"/>
      <c r="J33" s="68"/>
      <c r="K33" s="69"/>
      <c r="L33" s="49" t="s">
        <v>159</v>
      </c>
      <c r="M33" s="49"/>
      <c r="N33" s="49"/>
      <c r="O33" s="49"/>
      <c r="P33" s="49"/>
      <c r="Q33" s="79"/>
    </row>
    <row r="34" ht="20.1" customHeight="1" spans="4:8">
      <c r="D34" s="4"/>
      <c r="E34" s="4"/>
      <c r="F34" s="4"/>
      <c r="G34" s="4"/>
      <c r="H34" s="4"/>
    </row>
    <row r="35" ht="20.1" customHeight="1" spans="4:8">
      <c r="D35" s="4"/>
      <c r="E35" s="4"/>
      <c r="F35" s="4"/>
      <c r="G35" s="4"/>
      <c r="H35" s="4"/>
    </row>
    <row r="36" ht="20.1" customHeight="1" spans="4:16">
      <c r="D36" s="4"/>
      <c r="E36" s="4"/>
      <c r="F36" s="4"/>
      <c r="G36" s="4"/>
      <c r="H36" s="4"/>
      <c r="N36" s="4"/>
      <c r="O36" s="4"/>
      <c r="P36" s="4"/>
    </row>
    <row r="37" ht="20.1" customHeight="1" spans="4:16">
      <c r="D37" s="4"/>
      <c r="E37" s="4"/>
      <c r="F37" s="4"/>
      <c r="G37" s="4"/>
      <c r="H37" s="4"/>
      <c r="N37" s="4"/>
      <c r="O37" s="4"/>
      <c r="P37" s="4"/>
    </row>
    <row r="38" ht="20.1" customHeight="1" spans="4:8">
      <c r="D38" s="4"/>
      <c r="E38" s="4"/>
      <c r="F38" s="4"/>
      <c r="G38" s="4"/>
      <c r="H38" s="4"/>
    </row>
    <row r="39" ht="20.1" customHeight="1" spans="4:8">
      <c r="D39" s="4"/>
      <c r="E39" s="4"/>
      <c r="F39" s="4"/>
      <c r="G39" s="4"/>
      <c r="H39" s="4"/>
    </row>
    <row r="40" ht="20.1" customHeight="1" spans="4:8">
      <c r="D40" s="4"/>
      <c r="E40" s="4"/>
      <c r="F40" s="4"/>
      <c r="G40" s="4"/>
      <c r="H40" s="4"/>
    </row>
    <row r="41" ht="20.1" customHeight="1" spans="4:8">
      <c r="D41" s="4"/>
      <c r="E41" s="4"/>
      <c r="F41" s="4"/>
      <c r="G41" s="4"/>
      <c r="H41" s="4"/>
    </row>
    <row r="42" ht="20.1" customHeight="1" spans="4:8">
      <c r="D42" s="4"/>
      <c r="E42" s="4"/>
      <c r="F42" s="4"/>
      <c r="G42" s="4"/>
      <c r="H42" s="4"/>
    </row>
    <row r="43" ht="20.1" customHeight="1" spans="4:8">
      <c r="D43" s="4"/>
      <c r="E43" s="4"/>
      <c r="F43" s="4"/>
      <c r="G43" s="4"/>
      <c r="H43" s="4"/>
    </row>
    <row r="44" ht="20.1" customHeight="1" spans="4:8">
      <c r="D44" s="4"/>
      <c r="E44" s="4"/>
      <c r="F44" s="4"/>
      <c r="G44" s="4"/>
      <c r="H44" s="4"/>
    </row>
    <row r="45" ht="20.1" customHeight="1" spans="4:8">
      <c r="D45" s="4"/>
      <c r="E45" s="4"/>
      <c r="F45" s="4"/>
      <c r="G45" s="4"/>
      <c r="H45" s="4"/>
    </row>
    <row r="46" ht="20.1" customHeight="1"/>
    <row r="47" ht="20.1" customHeight="1"/>
    <row r="48" ht="20.1" customHeight="1"/>
    <row r="49" ht="20.1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23.1" customHeight="1"/>
    <row r="57" ht="23.1" customHeight="1"/>
    <row r="58" ht="23.1" customHeight="1"/>
    <row r="59" ht="23.1" customHeight="1"/>
  </sheetData>
  <sheetProtection password="CC3D" sheet="1" selectLockedCells="1" formatCells="0" formatColumns="0" formatRows="0" objects="1"/>
  <mergeCells count="21">
    <mergeCell ref="B1:Q1"/>
    <mergeCell ref="B2:H2"/>
    <mergeCell ref="B24:I24"/>
    <mergeCell ref="J24:Q24"/>
    <mergeCell ref="I25:Q25"/>
    <mergeCell ref="I26:K26"/>
    <mergeCell ref="L26:M26"/>
    <mergeCell ref="N26:Q26"/>
    <mergeCell ref="I27:K27"/>
    <mergeCell ref="L27:M27"/>
    <mergeCell ref="N27:Q27"/>
    <mergeCell ref="I28:K28"/>
    <mergeCell ref="N28:Q28"/>
    <mergeCell ref="H29:L29"/>
    <mergeCell ref="H30:L30"/>
    <mergeCell ref="L31:O31"/>
    <mergeCell ref="L32:O32"/>
    <mergeCell ref="L33:O33"/>
    <mergeCell ref="B29:B33"/>
    <mergeCell ref="Q29:Q33"/>
    <mergeCell ref="B25:H28"/>
  </mergeCells>
  <printOptions horizontalCentered="1"/>
  <pageMargins left="0.118110236220472" right="0.196850393700787" top="0.15748031496063" bottom="0.15748031496063" header="0.275590551181102" footer="0.15748031496063"/>
  <pageSetup paperSize="9" scale="8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9精品西点配料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黄福泉</cp:lastModifiedBy>
  <dcterms:created xsi:type="dcterms:W3CDTF">2019-09-06T02:54:00Z</dcterms:created>
  <cp:lastPrinted>2021-12-06T07:07:00Z</cp:lastPrinted>
  <dcterms:modified xsi:type="dcterms:W3CDTF">2023-06-14T01:18:43Z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C8A8436A74FB4EDBBABC62DA559B5E42</vt:lpwstr>
  </property>
</Properties>
</file>