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585" windowHeight="11730"/>
  </bookViews>
  <sheets>
    <sheet name="13.塑料易耗品" sheetId="5" r:id="rId1"/>
  </sheets>
  <definedNames>
    <definedName name="_xlnm.Print_Titles" localSheetId="0">'13.塑料易耗品'!$3:$3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<sst xmlns="http://schemas.openxmlformats.org/spreadsheetml/2006/main" count="356" uniqueCount="259">
  <si>
    <t>华南农业大学饮食服务中心子包4塑料厨用具报价表</t>
  </si>
  <si>
    <t>13.子包4：塑料厨用具</t>
  </si>
  <si>
    <t>编码</t>
  </si>
  <si>
    <t>品名</t>
  </si>
  <si>
    <t>规格</t>
  </si>
  <si>
    <t>采购限价</t>
  </si>
  <si>
    <t>单位</t>
  </si>
  <si>
    <t>配送价</t>
  </si>
  <si>
    <t>参考用量</t>
  </si>
  <si>
    <t>参考
用量</t>
  </si>
  <si>
    <t>YH2001</t>
  </si>
  <si>
    <t>胶筛</t>
  </si>
  <si>
    <t>490*490*105mm</t>
  </si>
  <si>
    <t>个</t>
  </si>
  <si>
    <t>YH2031</t>
  </si>
  <si>
    <t>珠江34盆</t>
  </si>
  <si>
    <t>直径340*高110mm</t>
  </si>
  <si>
    <t>YH2069</t>
  </si>
  <si>
    <t>珠江39盆</t>
  </si>
  <si>
    <t>直径390*高135mm</t>
  </si>
  <si>
    <t>YH2002</t>
  </si>
  <si>
    <t>400*300*110mm</t>
  </si>
  <si>
    <t>YH2032</t>
  </si>
  <si>
    <t>珠江37盆</t>
  </si>
  <si>
    <t>直径365*高115mm</t>
  </si>
  <si>
    <t>YH2070</t>
  </si>
  <si>
    <t>珠江44盆</t>
  </si>
  <si>
    <t>直径430*高155mm</t>
  </si>
  <si>
    <t>YH2003</t>
  </si>
  <si>
    <t>珠江13#胶筛</t>
  </si>
  <si>
    <t>570*400*200mm</t>
  </si>
  <si>
    <t>YH2034</t>
  </si>
  <si>
    <t>珠江5号萝</t>
  </si>
  <si>
    <t>610*410*310mm</t>
  </si>
  <si>
    <t>YH2071</t>
  </si>
  <si>
    <t>珠江48盆</t>
  </si>
  <si>
    <t>直径480*高168mm</t>
  </si>
  <si>
    <t>YH2004</t>
  </si>
  <si>
    <t>珠江22#胶筛</t>
  </si>
  <si>
    <t>270*190*190mm</t>
  </si>
  <si>
    <t>YH2035</t>
  </si>
  <si>
    <t>珠江5号箱</t>
  </si>
  <si>
    <t>490*360*170mm</t>
  </si>
  <si>
    <t>YH2072</t>
  </si>
  <si>
    <t>珠江53盆</t>
  </si>
  <si>
    <t>直径515*高170mm</t>
  </si>
  <si>
    <t>YH2005</t>
  </si>
  <si>
    <t>珠江24胶筛</t>
  </si>
  <si>
    <t>340*260*120mm</t>
  </si>
  <si>
    <t>YH2036</t>
  </si>
  <si>
    <t>珠江2号箩</t>
  </si>
  <si>
    <t>600*430*300mm</t>
  </si>
  <si>
    <t>YH2073</t>
  </si>
  <si>
    <t>珠江55盆</t>
  </si>
  <si>
    <t>直径540*高182mm</t>
  </si>
  <si>
    <t>YH2006</t>
  </si>
  <si>
    <t>0026筛</t>
  </si>
  <si>
    <t>490*390*150mm</t>
  </si>
  <si>
    <t>YH2039</t>
  </si>
  <si>
    <t>鸡蛋筐</t>
  </si>
  <si>
    <t>600*400*180mm</t>
  </si>
  <si>
    <t>YH2074</t>
  </si>
  <si>
    <t>100L自动翻盖垃圾桶</t>
  </si>
  <si>
    <t>灰色480*480*880mm</t>
  </si>
  <si>
    <t>YH2007</t>
  </si>
  <si>
    <t>0045筛</t>
  </si>
  <si>
    <t>320*230*100mm</t>
  </si>
  <si>
    <t>YH2042</t>
  </si>
  <si>
    <t>小白盆</t>
  </si>
  <si>
    <t>370*320*135mm</t>
  </si>
  <si>
    <t>YH2075</t>
  </si>
  <si>
    <t>45L胶桶连盖</t>
  </si>
  <si>
    <t>蓝白420*450mm</t>
  </si>
  <si>
    <t>YH2008</t>
  </si>
  <si>
    <t>0046筛</t>
  </si>
  <si>
    <t>360*270*110mm</t>
  </si>
  <si>
    <t>YH2043</t>
  </si>
  <si>
    <t>生盆45#</t>
  </si>
  <si>
    <t>YH2076</t>
  </si>
  <si>
    <t>65L胶桶连盖</t>
  </si>
  <si>
    <t>蓝白475*500mm</t>
  </si>
  <si>
    <t>YH2009</t>
  </si>
  <si>
    <t>0030筛</t>
  </si>
  <si>
    <t>501*390*170mm</t>
  </si>
  <si>
    <t>YH2044</t>
  </si>
  <si>
    <t>提桶25#</t>
  </si>
  <si>
    <t>YH2077</t>
  </si>
  <si>
    <t>120L胶桶连盖</t>
  </si>
  <si>
    <t>蓝白575*610mm</t>
  </si>
  <si>
    <t>YH2010</t>
  </si>
  <si>
    <t>0052筛</t>
  </si>
  <si>
    <t>550*400*170mm</t>
  </si>
  <si>
    <t>YH2045</t>
  </si>
  <si>
    <t>珠江100升桶</t>
  </si>
  <si>
    <t>珠江/100L/直径54.5cm/白色</t>
  </si>
  <si>
    <t>YH2078</t>
  </si>
  <si>
    <t>7L保鲜盒</t>
  </si>
  <si>
    <t>335*220*115mm（7L）</t>
  </si>
  <si>
    <t>YH2011</t>
  </si>
  <si>
    <t>0047胶筛</t>
  </si>
  <si>
    <t>YH2047</t>
  </si>
  <si>
    <t>2207圆盆</t>
  </si>
  <si>
    <t>YH2079</t>
  </si>
  <si>
    <t>18L保鲜盒</t>
  </si>
  <si>
    <t>465*315*160mm（18L）</t>
  </si>
  <si>
    <t>YH2012</t>
  </si>
  <si>
    <t>0049筛</t>
  </si>
  <si>
    <t>440*350*130mm</t>
  </si>
  <si>
    <t>YH2049</t>
  </si>
  <si>
    <t>270保鲜盒</t>
  </si>
  <si>
    <t>260*180*100mm</t>
  </si>
  <si>
    <t>YH2080</t>
  </si>
  <si>
    <t>红色地垫（欢迎光临）</t>
  </si>
  <si>
    <t>180*120cm“欢迎光临”</t>
  </si>
  <si>
    <t>块</t>
  </si>
  <si>
    <t>YH2013</t>
  </si>
  <si>
    <t>300圆筛</t>
  </si>
  <si>
    <t>直径300mm</t>
  </si>
  <si>
    <t>YH2050</t>
  </si>
  <si>
    <t>267保鲜盒</t>
  </si>
  <si>
    <t>180*128*65m</t>
  </si>
  <si>
    <t>YH2081</t>
  </si>
  <si>
    <t>红色消毒地垫</t>
  </si>
  <si>
    <t>150cm*90cm</t>
  </si>
  <si>
    <t>YH2014</t>
  </si>
  <si>
    <t>珠江25#筛</t>
  </si>
  <si>
    <t>380*290*110mm</t>
  </si>
  <si>
    <t>YH2051</t>
  </si>
  <si>
    <t>271保鲜盒</t>
  </si>
  <si>
    <t>300*200*100mm</t>
  </si>
  <si>
    <t>YH2082</t>
  </si>
  <si>
    <t>9升加厚塑料水桶无盖</t>
  </si>
  <si>
    <t>上255*下200*高245mm</t>
  </si>
  <si>
    <t>YH2015</t>
  </si>
  <si>
    <t>珠江26筛</t>
  </si>
  <si>
    <t>440*330*130mm</t>
  </si>
  <si>
    <t>YH2052</t>
  </si>
  <si>
    <t>272保鲜盒</t>
  </si>
  <si>
    <t>345*230*120mm</t>
  </si>
  <si>
    <t>YH2083</t>
  </si>
  <si>
    <t>9升加厚塑料水桶连盖</t>
  </si>
  <si>
    <t>YH2017</t>
  </si>
  <si>
    <t>珠江32方筛</t>
  </si>
  <si>
    <t>490*390*160mm</t>
  </si>
  <si>
    <t>YH2053</t>
  </si>
  <si>
    <t>加强273保鲜盒</t>
  </si>
  <si>
    <t>385*262*125mm</t>
  </si>
  <si>
    <t>YH2084</t>
  </si>
  <si>
    <t>15升加厚塑料水桶无盖</t>
  </si>
  <si>
    <t>上310*下240*高300mm</t>
  </si>
  <si>
    <t>YH2018</t>
  </si>
  <si>
    <t>0125胶箱</t>
  </si>
  <si>
    <t>610*420*190mm</t>
  </si>
  <si>
    <t>YH2055</t>
  </si>
  <si>
    <t>8101保鲜盒</t>
  </si>
  <si>
    <t>400*285*165mm</t>
  </si>
  <si>
    <t>YH2085</t>
  </si>
  <si>
    <t>15升加厚塑料水桶连盖</t>
  </si>
  <si>
    <t>YH2019</t>
  </si>
  <si>
    <t>34箱</t>
  </si>
  <si>
    <t>550*400*340mm</t>
  </si>
  <si>
    <t>YH2056</t>
  </si>
  <si>
    <t>8104保鲜盒</t>
  </si>
  <si>
    <t>280*200*120mm</t>
  </si>
  <si>
    <t>YH2086</t>
  </si>
  <si>
    <t>18升加厚塑料水桶无盖</t>
  </si>
  <si>
    <t>上340*下250*高325mm</t>
  </si>
  <si>
    <t>YH2020</t>
  </si>
  <si>
    <t>30#胶箱</t>
  </si>
  <si>
    <t>410*290*230mm</t>
  </si>
  <si>
    <t>YH2057</t>
  </si>
  <si>
    <t>8402胶盒</t>
  </si>
  <si>
    <t>268*190*850mm</t>
  </si>
  <si>
    <t>YH2087</t>
  </si>
  <si>
    <t>18升加厚塑料水桶连盖</t>
  </si>
  <si>
    <t>YH2021</t>
  </si>
  <si>
    <t>6867胶箱</t>
  </si>
  <si>
    <t>650*470*400mm</t>
  </si>
  <si>
    <t>YH2061</t>
  </si>
  <si>
    <t>3065B小方盒</t>
  </si>
  <si>
    <t>YH2088</t>
  </si>
  <si>
    <t>22升加厚塑料水桶无盖</t>
  </si>
  <si>
    <t>上360*下265*高365mm</t>
  </si>
  <si>
    <t>YH2022</t>
  </si>
  <si>
    <t>8836箱</t>
  </si>
  <si>
    <t>600*430*360mm</t>
  </si>
  <si>
    <t>YH2062</t>
  </si>
  <si>
    <t>垃圾桶</t>
  </si>
  <si>
    <t>绿色/灰色带轮子120L垃圾收集</t>
  </si>
  <si>
    <t>YH2089</t>
  </si>
  <si>
    <t>22升加厚塑料水桶连盖</t>
  </si>
  <si>
    <t>YH2025</t>
  </si>
  <si>
    <t>珠江3号箱</t>
  </si>
  <si>
    <t>420x310x155mm</t>
  </si>
  <si>
    <t>YH2063</t>
  </si>
  <si>
    <t>珠江61盆</t>
  </si>
  <si>
    <t>直径595*高190mm</t>
  </si>
  <si>
    <t>YH2090</t>
  </si>
  <si>
    <t>1号圆萝</t>
  </si>
  <si>
    <t>蓝白黄480*390mm</t>
  </si>
  <si>
    <t>YH2026</t>
  </si>
  <si>
    <t>珠江6号箱</t>
  </si>
  <si>
    <t>560x420x240mm</t>
  </si>
  <si>
    <t>YH2064</t>
  </si>
  <si>
    <t>珠江68盆</t>
  </si>
  <si>
    <t>直径670*高220mm</t>
  </si>
  <si>
    <t>YH2091</t>
  </si>
  <si>
    <t>350g加厚亚克力圆盆</t>
  </si>
  <si>
    <t>直径26-30高约10cm
透明/磨砂</t>
  </si>
  <si>
    <t>YH2027</t>
  </si>
  <si>
    <t>珠江8号箱</t>
  </si>
  <si>
    <t>610*490*300mm</t>
  </si>
  <si>
    <t>YH2065</t>
  </si>
  <si>
    <t>珠江9号箱箱盖</t>
  </si>
  <si>
    <t>730*550mm</t>
  </si>
  <si>
    <t>YH2092</t>
  </si>
  <si>
    <t>亚克力份数盘</t>
  </si>
  <si>
    <t>长32.5cm宽26.5cm高15cm
透明/磨砂</t>
  </si>
  <si>
    <t>YH2028</t>
  </si>
  <si>
    <t>珠江12#箱</t>
  </si>
  <si>
    <t>305*200*90mm</t>
  </si>
  <si>
    <t>YH2066</t>
  </si>
  <si>
    <t>珠江9号箱</t>
  </si>
  <si>
    <t>720x545x380mm</t>
  </si>
  <si>
    <t>YH2093</t>
  </si>
  <si>
    <t>120L垃圾桶车轮+轴</t>
  </si>
  <si>
    <t>适用120L餐厨垃圾桶</t>
  </si>
  <si>
    <t>套</t>
  </si>
  <si>
    <t>YH2029</t>
  </si>
  <si>
    <t>珠江16号箱</t>
  </si>
  <si>
    <t>610*490*400mm</t>
  </si>
  <si>
    <t>YH2067</t>
  </si>
  <si>
    <t>珠江25号箱</t>
  </si>
  <si>
    <t>605x500x360mm</t>
  </si>
  <si>
    <t>YH2094</t>
  </si>
  <si>
    <t>240L加厚可挂车灰色垃圾桶</t>
  </si>
  <si>
    <t>YH2030</t>
  </si>
  <si>
    <t>珠江5号方盘</t>
  </si>
  <si>
    <t>530*380*150mm</t>
  </si>
  <si>
    <t>YH2068</t>
  </si>
  <si>
    <t>珠江7号方盘</t>
  </si>
  <si>
    <t>700*430*190mm</t>
  </si>
  <si>
    <r>
      <rPr>
        <b/>
        <sz val="12"/>
        <color rgb="FF0000FF"/>
        <rFont val="宋体"/>
        <charset val="134"/>
        <scheme val="minor"/>
      </rPr>
      <t xml:space="preserve"> 本期报价下浮率= </t>
    </r>
    <r>
      <rPr>
        <b/>
        <u/>
        <sz val="12"/>
        <color rgb="FF0000FF"/>
        <rFont val="宋体"/>
        <charset val="134"/>
        <scheme val="minor"/>
      </rPr>
      <t xml:space="preserve">     </t>
    </r>
    <r>
      <rPr>
        <b/>
        <sz val="12"/>
        <color rgb="FF0000FF"/>
        <rFont val="宋体"/>
        <charset val="134"/>
        <scheme val="minor"/>
      </rPr>
      <t>%</t>
    </r>
  </si>
  <si>
    <t>1、投标报价方需提供公司营业执照等相关证件复印件加盖公章；
2、报价采用填报下浮率的方式，投标报价方根据采购人提供的最高限价填报下浮率，高于最高限价的报价视为无效，下浮率最高的报价单位为中标单位，如出现最高下浮率相同的，由该相同报价的投标人现场再次竞价，选取下浮率最高的报价单位为中标单位；
3、配送价=最高限价*（1-下浮率），本次报价已包含运输、发票等一切费用；
4、开标结果经采购人公示后，签订供货合同（合同有效期：2024年6月26日-2024年12月25日止）。</t>
  </si>
  <si>
    <t xml:space="preserve">投标单位名称（盖章）： </t>
  </si>
  <si>
    <t xml:space="preserve">联系人： </t>
  </si>
  <si>
    <t xml:space="preserve">联系电话: </t>
  </si>
  <si>
    <t xml:space="preserve">报价日期：2024年   月   日 </t>
  </si>
  <si>
    <t>此栏只限招标单位填写</t>
  </si>
  <si>
    <r>
      <rPr>
        <sz val="12"/>
        <rFont val="宋体"/>
        <charset val="134"/>
      </rPr>
      <t>复核下浮率：</t>
    </r>
    <r>
      <rPr>
        <u/>
        <sz val="12"/>
        <rFont val="宋体"/>
        <charset val="134"/>
      </rPr>
      <t xml:space="preserve">              </t>
    </r>
    <r>
      <rPr>
        <sz val="12"/>
        <rFont val="宋体"/>
        <charset val="134"/>
      </rPr>
      <t xml:space="preserve">  </t>
    </r>
  </si>
  <si>
    <t>评标结果：①中标  （  ）</t>
  </si>
  <si>
    <t xml:space="preserve">          ②不中标（  ）</t>
  </si>
  <si>
    <r>
      <rPr>
        <sz val="12"/>
        <rFont val="宋体"/>
        <charset val="134"/>
      </rPr>
      <t>排名：第</t>
    </r>
    <r>
      <rPr>
        <u/>
        <sz val="12"/>
        <rFont val="宋体"/>
        <charset val="134"/>
      </rPr>
      <t xml:space="preserve">      </t>
    </r>
    <r>
      <rPr>
        <sz val="12"/>
        <rFont val="宋体"/>
        <charset val="134"/>
      </rPr>
      <t xml:space="preserve">名 </t>
    </r>
  </si>
  <si>
    <t>评标人签名：</t>
  </si>
  <si>
    <t xml:space="preserve">评标人签名：             </t>
  </si>
  <si>
    <t xml:space="preserve">复核人签名：         </t>
  </si>
  <si>
    <t>备注：</t>
  </si>
  <si>
    <t>评标时间：</t>
  </si>
  <si>
    <t>评标日期：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</si>
</sst>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 ;[Red]\-0.00\ "/>
    <numFmt numFmtId="178" formatCode="0_ ;[Red]\-0\ "/>
    <numFmt numFmtId="179" formatCode="0_);[Red]\(0\)"/>
  </numFmts>
  <fonts count="5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b/>
      <sz val="9"/>
      <name val="宋体"/>
      <charset val="134"/>
      <scheme val="minor"/>
    </font>
    <font>
      <sz val="9"/>
      <color indexed="8"/>
      <name val="宋体"/>
      <charset val="134"/>
    </font>
    <font>
      <sz val="8"/>
      <color indexed="8"/>
      <name val="宋体"/>
      <charset val="134"/>
    </font>
    <font>
      <sz val="12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b/>
      <sz val="12"/>
      <color rgb="FF0000FF"/>
      <name val="宋体"/>
      <charset val="134"/>
      <scheme val="minor"/>
    </font>
    <font>
      <sz val="9"/>
      <name val="宋体"/>
      <charset val="134"/>
      <scheme val="minor"/>
    </font>
    <font>
      <u/>
      <sz val="12"/>
      <name val="宋体"/>
      <charset val="134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Times New Roman"/>
      <charset val="134"/>
    </font>
    <font>
      <sz val="10"/>
      <name val="Helv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0"/>
      <color indexed="8"/>
      <name val="Arial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b/>
      <u/>
      <sz val="12"/>
      <color rgb="FF0000FF"/>
      <name val="宋体"/>
      <charset val="134"/>
      <scheme val="minor"/>
    </font>
  </fonts>
  <fills count="5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7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13" applyNumberFormat="0" applyAlignment="0" applyProtection="0">
      <alignment vertical="center"/>
    </xf>
    <xf numFmtId="0" fontId="26" fillId="5" borderId="14" applyNumberFormat="0" applyAlignment="0" applyProtection="0">
      <alignment vertical="center"/>
    </xf>
    <xf numFmtId="0" fontId="27" fillId="5" borderId="13" applyNumberFormat="0" applyAlignment="0" applyProtection="0">
      <alignment vertical="center"/>
    </xf>
    <xf numFmtId="0" fontId="28" fillId="6" borderId="15" applyNumberFormat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6" fillId="0" borderId="0"/>
    <xf numFmtId="0" fontId="36" fillId="0" borderId="0"/>
    <xf numFmtId="0" fontId="37" fillId="0" borderId="0"/>
    <xf numFmtId="0" fontId="38" fillId="34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9" borderId="0" applyNumberFormat="0" applyBorder="0" applyAlignment="0" applyProtection="0">
      <alignment vertical="center"/>
    </xf>
    <xf numFmtId="0" fontId="38" fillId="39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38" fillId="42" borderId="0" applyNumberFormat="0" applyBorder="0" applyAlignment="0" applyProtection="0">
      <alignment vertical="center"/>
    </xf>
    <xf numFmtId="0" fontId="38" fillId="42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3" borderId="0" applyNumberFormat="0" applyBorder="0" applyAlignment="0" applyProtection="0">
      <alignment vertical="center"/>
    </xf>
    <xf numFmtId="0" fontId="38" fillId="43" borderId="0" applyNumberFormat="0" applyBorder="0" applyAlignment="0" applyProtection="0">
      <alignment vertical="center"/>
    </xf>
    <xf numFmtId="0" fontId="39" fillId="44" borderId="0" applyNumberFormat="0" applyBorder="0" applyAlignment="0" applyProtection="0">
      <alignment vertical="center"/>
    </xf>
    <xf numFmtId="0" fontId="39" fillId="44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8" fillId="0" borderId="0">
      <alignment vertical="center"/>
    </xf>
    <xf numFmtId="0" fontId="0" fillId="0" borderId="0">
      <alignment vertical="center"/>
    </xf>
    <xf numFmtId="0" fontId="38" fillId="0" borderId="0">
      <alignment vertical="center"/>
    </xf>
    <xf numFmtId="0" fontId="45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2" fillId="0" borderId="0"/>
    <xf numFmtId="0" fontId="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/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6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/>
    <xf numFmtId="0" fontId="46" fillId="36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8" fillId="48" borderId="22" applyNumberFormat="0" applyAlignment="0" applyProtection="0">
      <alignment vertical="center"/>
    </xf>
    <xf numFmtId="0" fontId="48" fillId="48" borderId="22" applyNumberFormat="0" applyAlignment="0" applyProtection="0">
      <alignment vertical="center"/>
    </xf>
    <xf numFmtId="0" fontId="49" fillId="2" borderId="23" applyNumberFormat="0" applyAlignment="0" applyProtection="0">
      <alignment vertical="center"/>
    </xf>
    <xf numFmtId="0" fontId="49" fillId="2" borderId="23" applyNumberFormat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39" fillId="49" borderId="0" applyNumberFormat="0" applyBorder="0" applyAlignment="0" applyProtection="0">
      <alignment vertical="center"/>
    </xf>
    <xf numFmtId="0" fontId="39" fillId="49" borderId="0" applyNumberFormat="0" applyBorder="0" applyAlignment="0" applyProtection="0">
      <alignment vertical="center"/>
    </xf>
    <xf numFmtId="0" fontId="39" fillId="50" borderId="0" applyNumberFormat="0" applyBorder="0" applyAlignment="0" applyProtection="0">
      <alignment vertical="center"/>
    </xf>
    <xf numFmtId="0" fontId="39" fillId="50" borderId="0" applyNumberFormat="0" applyBorder="0" applyAlignment="0" applyProtection="0">
      <alignment vertical="center"/>
    </xf>
    <xf numFmtId="0" fontId="39" fillId="51" borderId="0" applyNumberFormat="0" applyBorder="0" applyAlignment="0" applyProtection="0">
      <alignment vertical="center"/>
    </xf>
    <xf numFmtId="0" fontId="39" fillId="51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52" borderId="0" applyNumberFormat="0" applyBorder="0" applyAlignment="0" applyProtection="0">
      <alignment vertical="center"/>
    </xf>
    <xf numFmtId="0" fontId="39" fillId="52" borderId="0" applyNumberFormat="0" applyBorder="0" applyAlignment="0" applyProtection="0">
      <alignment vertical="center"/>
    </xf>
    <xf numFmtId="0" fontId="53" fillId="53" borderId="0" applyNumberFormat="0" applyBorder="0" applyAlignment="0" applyProtection="0">
      <alignment vertical="center"/>
    </xf>
    <xf numFmtId="0" fontId="53" fillId="53" borderId="0" applyNumberFormat="0" applyBorder="0" applyAlignment="0" applyProtection="0">
      <alignment vertical="center"/>
    </xf>
    <xf numFmtId="0" fontId="54" fillId="48" borderId="25" applyNumberFormat="0" applyAlignment="0" applyProtection="0">
      <alignment vertical="center"/>
    </xf>
    <xf numFmtId="0" fontId="54" fillId="48" borderId="25" applyNumberFormat="0" applyAlignment="0" applyProtection="0">
      <alignment vertical="center"/>
    </xf>
    <xf numFmtId="0" fontId="55" fillId="39" borderId="22" applyNumberFormat="0" applyAlignment="0" applyProtection="0">
      <alignment vertical="center"/>
    </xf>
    <xf numFmtId="0" fontId="55" fillId="39" borderId="22" applyNumberFormat="0" applyAlignment="0" applyProtection="0">
      <alignment vertical="center"/>
    </xf>
    <xf numFmtId="0" fontId="36" fillId="0" borderId="0"/>
    <xf numFmtId="0" fontId="36" fillId="0" borderId="0"/>
    <xf numFmtId="0" fontId="10" fillId="54" borderId="26" applyNumberFormat="0" applyFont="0" applyAlignment="0" applyProtection="0">
      <alignment vertical="center"/>
    </xf>
    <xf numFmtId="0" fontId="10" fillId="54" borderId="26" applyNumberFormat="0" applyFont="0" applyAlignment="0" applyProtection="0">
      <alignment vertical="center"/>
    </xf>
  </cellStyleXfs>
  <cellXfs count="79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2" fillId="0" borderId="0" xfId="0" applyFont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Protection="1">
      <alignment vertical="center"/>
    </xf>
    <xf numFmtId="176" fontId="0" fillId="0" borderId="0" xfId="0" applyNumberFormat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177" fontId="2" fillId="0" borderId="2" xfId="0" applyNumberFormat="1" applyFont="1" applyFill="1" applyBorder="1" applyAlignment="1" applyProtection="1">
      <alignment horizontal="center" vertical="center" wrapText="1"/>
    </xf>
    <xf numFmtId="176" fontId="2" fillId="0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178" fontId="9" fillId="0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Border="1" applyProtection="1">
      <alignment vertical="center"/>
    </xf>
    <xf numFmtId="0" fontId="1" fillId="0" borderId="4" xfId="0" applyFont="1" applyBorder="1" applyProtection="1">
      <alignment vertical="center"/>
    </xf>
    <xf numFmtId="0" fontId="4" fillId="0" borderId="3" xfId="0" applyFont="1" applyBorder="1" applyAlignment="1" applyProtection="1">
      <alignment vertical="center" wrapText="1"/>
    </xf>
    <xf numFmtId="0" fontId="4" fillId="0" borderId="4" xfId="0" applyFont="1" applyBorder="1" applyAlignment="1" applyProtection="1">
      <alignment vertical="center" wrapText="1"/>
    </xf>
    <xf numFmtId="0" fontId="4" fillId="0" borderId="5" xfId="0" applyFont="1" applyBorder="1" applyAlignment="1" applyProtection="1">
      <alignment vertical="center" wrapText="1"/>
    </xf>
    <xf numFmtId="0" fontId="4" fillId="0" borderId="0" xfId="0" applyFont="1" applyBorder="1" applyAlignment="1" applyProtection="1">
      <alignment vertical="center" wrapText="1"/>
    </xf>
    <xf numFmtId="0" fontId="4" fillId="0" borderId="6" xfId="0" applyFont="1" applyBorder="1" applyAlignment="1" applyProtection="1">
      <alignment vertical="center" wrapText="1"/>
    </xf>
    <xf numFmtId="0" fontId="4" fillId="0" borderId="1" xfId="0" applyFont="1" applyBorder="1" applyAlignment="1" applyProtection="1">
      <alignment vertical="center" wrapText="1"/>
    </xf>
    <xf numFmtId="0" fontId="10" fillId="2" borderId="3" xfId="56" applyFont="1" applyFill="1" applyBorder="1" applyAlignment="1" applyProtection="1">
      <alignment horizontal="center" vertical="center" wrapText="1"/>
    </xf>
    <xf numFmtId="0" fontId="10" fillId="0" borderId="4" xfId="56" applyFont="1" applyFill="1" applyBorder="1" applyAlignment="1" applyProtection="1">
      <alignment horizontal="left"/>
    </xf>
    <xf numFmtId="0" fontId="11" fillId="0" borderId="4" xfId="0" applyFont="1" applyFill="1" applyBorder="1" applyProtection="1">
      <alignment vertical="center"/>
    </xf>
    <xf numFmtId="0" fontId="11" fillId="0" borderId="4" xfId="0" applyFont="1" applyFill="1" applyBorder="1" applyAlignment="1" applyProtection="1">
      <alignment horizontal="left" vertical="center"/>
    </xf>
    <xf numFmtId="0" fontId="10" fillId="0" borderId="4" xfId="56" applyFont="1" applyFill="1" applyBorder="1" applyAlignment="1" applyProtection="1"/>
    <xf numFmtId="0" fontId="10" fillId="0" borderId="4" xfId="56" applyFont="1" applyFill="1" applyBorder="1" applyAlignment="1" applyProtection="1">
      <alignment horizontal="center"/>
    </xf>
    <xf numFmtId="0" fontId="10" fillId="2" borderId="5" xfId="56" applyFont="1" applyFill="1" applyBorder="1" applyAlignment="1" applyProtection="1">
      <alignment horizontal="center" vertical="center" wrapText="1"/>
    </xf>
    <xf numFmtId="0" fontId="10" fillId="0" borderId="0" xfId="56" applyFont="1" applyFill="1" applyBorder="1" applyAlignment="1" applyProtection="1">
      <alignment horizontal="left"/>
    </xf>
    <xf numFmtId="0" fontId="11" fillId="0" borderId="0" xfId="0" applyFont="1" applyFill="1" applyProtection="1">
      <alignment vertical="center"/>
    </xf>
    <xf numFmtId="0" fontId="11" fillId="0" borderId="0" xfId="0" applyFont="1" applyFill="1" applyAlignment="1" applyProtection="1">
      <alignment horizontal="left" vertical="center"/>
    </xf>
    <xf numFmtId="0" fontId="10" fillId="0" borderId="0" xfId="56" applyFont="1" applyFill="1" applyBorder="1" applyAlignment="1" applyProtection="1"/>
    <xf numFmtId="0" fontId="10" fillId="0" borderId="0" xfId="56" applyFont="1" applyFill="1" applyAlignment="1" applyProtection="1">
      <alignment horizontal="center"/>
    </xf>
    <xf numFmtId="0" fontId="12" fillId="0" borderId="0" xfId="56" applyFont="1" applyFill="1" applyBorder="1" applyAlignment="1" applyProtection="1">
      <alignment horizontal="left"/>
    </xf>
    <xf numFmtId="0" fontId="10" fillId="0" borderId="0" xfId="56" applyFont="1" applyFill="1" applyBorder="1" applyAlignment="1" applyProtection="1">
      <alignment horizontal="center"/>
    </xf>
    <xf numFmtId="0" fontId="10" fillId="2" borderId="6" xfId="56" applyFont="1" applyFill="1" applyBorder="1" applyAlignment="1" applyProtection="1">
      <alignment horizontal="center" vertical="center" wrapText="1"/>
    </xf>
    <xf numFmtId="0" fontId="10" fillId="0" borderId="1" xfId="56" applyFont="1" applyFill="1" applyBorder="1" applyAlignment="1" applyProtection="1"/>
    <xf numFmtId="0" fontId="10" fillId="0" borderId="1" xfId="56" applyFont="1" applyFill="1" applyBorder="1" applyAlignment="1" applyProtection="1">
      <alignment horizontal="center"/>
    </xf>
    <xf numFmtId="0" fontId="12" fillId="0" borderId="1" xfId="56" applyFont="1" applyFill="1" applyBorder="1" applyAlignment="1" applyProtection="1">
      <alignment horizontal="left"/>
    </xf>
    <xf numFmtId="0" fontId="7" fillId="0" borderId="2" xfId="0" applyFont="1" applyBorder="1" applyAlignment="1" applyProtection="1">
      <alignment horizontal="center" vertical="center"/>
    </xf>
    <xf numFmtId="179" fontId="2" fillId="0" borderId="2" xfId="0" applyNumberFormat="1" applyFont="1" applyFill="1" applyBorder="1" applyAlignment="1" applyProtection="1">
      <alignment horizontal="center" vertical="center" wrapText="1"/>
    </xf>
    <xf numFmtId="0" fontId="13" fillId="0" borderId="3" xfId="328" applyFont="1" applyFill="1" applyBorder="1" applyAlignment="1" applyProtection="1">
      <alignment horizontal="center" vertical="center" shrinkToFit="1"/>
      <protection locked="0"/>
    </xf>
    <xf numFmtId="0" fontId="13" fillId="0" borderId="4" xfId="328" applyFont="1" applyFill="1" applyBorder="1" applyAlignment="1" applyProtection="1">
      <alignment horizontal="center" vertical="center" shrinkToFit="1"/>
      <protection locked="0"/>
    </xf>
    <xf numFmtId="0" fontId="1" fillId="0" borderId="4" xfId="0" applyFont="1" applyBorder="1" applyAlignment="1" applyProtection="1">
      <alignment vertical="center" wrapText="1"/>
    </xf>
    <xf numFmtId="0" fontId="14" fillId="0" borderId="3" xfId="328" applyFont="1" applyFill="1" applyBorder="1" applyAlignment="1" applyProtection="1">
      <alignment vertical="center" shrinkToFit="1"/>
      <protection locked="0"/>
    </xf>
    <xf numFmtId="0" fontId="14" fillId="0" borderId="4" xfId="328" applyFont="1" applyFill="1" applyBorder="1" applyAlignment="1" applyProtection="1">
      <alignment vertical="center" shrinkToFit="1"/>
      <protection locked="0"/>
    </xf>
    <xf numFmtId="0" fontId="1" fillId="0" borderId="0" xfId="0" applyFont="1" applyBorder="1" applyAlignment="1" applyProtection="1">
      <alignment vertical="center" wrapText="1"/>
    </xf>
    <xf numFmtId="0" fontId="14" fillId="0" borderId="5" xfId="328" applyFont="1" applyFill="1" applyBorder="1" applyAlignment="1" applyProtection="1">
      <alignment horizontal="left" vertical="center" shrinkToFit="1"/>
      <protection locked="0"/>
    </xf>
    <xf numFmtId="0" fontId="14" fillId="0" borderId="0" xfId="328" applyFont="1" applyFill="1" applyBorder="1" applyAlignment="1" applyProtection="1">
      <alignment horizontal="left" vertical="center" shrinkToFit="1"/>
      <protection locked="0"/>
    </xf>
    <xf numFmtId="0" fontId="1" fillId="0" borderId="1" xfId="0" applyFont="1" applyBorder="1" applyAlignment="1" applyProtection="1">
      <alignment vertical="center" wrapText="1"/>
    </xf>
    <xf numFmtId="0" fontId="14" fillId="0" borderId="6" xfId="328" applyFont="1" applyFill="1" applyBorder="1" applyAlignment="1" applyProtection="1">
      <alignment horizontal="left" vertical="center" shrinkToFit="1"/>
      <protection locked="0"/>
    </xf>
    <xf numFmtId="0" fontId="14" fillId="0" borderId="1" xfId="328" applyFont="1" applyFill="1" applyBorder="1" applyAlignment="1" applyProtection="1">
      <alignment horizontal="left" vertical="center" shrinkToFit="1"/>
      <protection locked="0"/>
    </xf>
    <xf numFmtId="0" fontId="11" fillId="0" borderId="4" xfId="0" applyFont="1" applyFill="1" applyBorder="1" applyAlignment="1" applyProtection="1">
      <alignment vertical="center"/>
    </xf>
    <xf numFmtId="0" fontId="0" fillId="0" borderId="4" xfId="0" applyBorder="1" applyProtection="1">
      <alignment vertical="center"/>
    </xf>
    <xf numFmtId="0" fontId="0" fillId="0" borderId="7" xfId="0" applyBorder="1" applyProtection="1">
      <alignment vertical="center"/>
    </xf>
    <xf numFmtId="0" fontId="10" fillId="0" borderId="0" xfId="56" applyFont="1" applyFill="1" applyAlignment="1" applyProtection="1"/>
    <xf numFmtId="0" fontId="11" fillId="0" borderId="0" xfId="0" applyFont="1" applyFill="1" applyAlignment="1" applyProtection="1">
      <alignment vertical="center"/>
    </xf>
    <xf numFmtId="0" fontId="0" fillId="0" borderId="8" xfId="0" applyBorder="1" applyProtection="1">
      <alignment vertical="center"/>
    </xf>
    <xf numFmtId="0" fontId="11" fillId="0" borderId="0" xfId="0" applyFont="1" applyFill="1" applyAlignment="1" applyProtection="1">
      <alignment horizontal="center" vertical="center"/>
    </xf>
    <xf numFmtId="0" fontId="15" fillId="0" borderId="0" xfId="56" applyFont="1" applyFill="1" applyAlignment="1" applyProtection="1"/>
    <xf numFmtId="0" fontId="15" fillId="0" borderId="1" xfId="56" applyFont="1" applyFill="1" applyBorder="1" applyAlignment="1" applyProtection="1"/>
    <xf numFmtId="0" fontId="11" fillId="0" borderId="1" xfId="0" applyFont="1" applyFill="1" applyBorder="1" applyAlignment="1" applyProtection="1">
      <alignment horizontal="center" vertical="center"/>
    </xf>
    <xf numFmtId="0" fontId="16" fillId="0" borderId="1" xfId="0" applyFont="1" applyFill="1" applyBorder="1" applyProtection="1">
      <alignment vertical="center"/>
    </xf>
    <xf numFmtId="0" fontId="0" fillId="0" borderId="1" xfId="0" applyBorder="1" applyProtection="1">
      <alignment vertical="center"/>
    </xf>
    <xf numFmtId="0" fontId="0" fillId="0" borderId="9" xfId="0" applyBorder="1" applyProtection="1">
      <alignment vertical="center"/>
    </xf>
    <xf numFmtId="176" fontId="1" fillId="0" borderId="0" xfId="0" applyNumberFormat="1" applyFont="1" applyAlignment="1" applyProtection="1">
      <alignment horizontal="center" vertical="center"/>
    </xf>
    <xf numFmtId="176" fontId="2" fillId="0" borderId="0" xfId="0" applyNumberFormat="1" applyFont="1" applyAlignment="1" applyProtection="1">
      <alignment horizontal="center" vertical="center"/>
    </xf>
    <xf numFmtId="0" fontId="2" fillId="0" borderId="2" xfId="0" applyFont="1" applyBorder="1" applyProtection="1">
      <alignment vertical="center"/>
    </xf>
    <xf numFmtId="0" fontId="13" fillId="0" borderId="7" xfId="328" applyFont="1" applyFill="1" applyBorder="1" applyAlignment="1" applyProtection="1">
      <alignment horizontal="center" vertical="center" shrinkToFit="1"/>
      <protection locked="0"/>
    </xf>
    <xf numFmtId="0" fontId="14" fillId="0" borderId="7" xfId="328" applyFont="1" applyFill="1" applyBorder="1" applyAlignment="1" applyProtection="1">
      <alignment vertical="center" shrinkToFit="1"/>
      <protection locked="0"/>
    </xf>
    <xf numFmtId="0" fontId="2" fillId="0" borderId="0" xfId="0" applyFont="1" applyBorder="1" applyProtection="1">
      <alignment vertical="center"/>
    </xf>
    <xf numFmtId="0" fontId="2" fillId="0" borderId="8" xfId="0" applyFont="1" applyBorder="1" applyProtection="1">
      <alignment vertical="center"/>
    </xf>
    <xf numFmtId="0" fontId="2" fillId="0" borderId="1" xfId="0" applyFont="1" applyBorder="1" applyProtection="1">
      <alignment vertical="center"/>
    </xf>
    <xf numFmtId="0" fontId="2" fillId="0" borderId="9" xfId="0" applyFont="1" applyBorder="1" applyProtection="1">
      <alignment vertical="center"/>
    </xf>
    <xf numFmtId="0" fontId="10" fillId="2" borderId="0" xfId="56" applyFont="1" applyFill="1" applyAlignment="1" applyProtection="1">
      <alignment horizontal="center" vertical="center" wrapText="1"/>
    </xf>
    <xf numFmtId="0" fontId="2" fillId="0" borderId="2" xfId="0" applyFont="1" applyFill="1" applyBorder="1" applyAlignment="1" applyProtection="1" quotePrefix="1">
      <alignment horizontal="center" vertical="center" wrapText="1"/>
    </xf>
  </cellXfs>
  <cellStyles count="37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_ET_STYLE_NoName_00_" xfId="49"/>
    <cellStyle name="_ET_STYLE_NoName_00__七月份订货对货单" xfId="50"/>
    <cellStyle name="_鼎斯特样品发货清单" xfId="51"/>
    <cellStyle name="20% - 强调文字颜色 1 2" xfId="52"/>
    <cellStyle name="20% - 强调文字颜色 1 2 2" xfId="53"/>
    <cellStyle name="20% - 强调文字颜色 2 2" xfId="54"/>
    <cellStyle name="20% - 强调文字颜色 2 2 2" xfId="55"/>
    <cellStyle name="20% - 强调文字颜色 2 4 3 2 4 4" xfId="56"/>
    <cellStyle name="20% - 强调文字颜色 2 4 3 2 4 4 10" xfId="57"/>
    <cellStyle name="20% - 强调文字颜色 2 4 3 2 4 4 10 2" xfId="58"/>
    <cellStyle name="20% - 强调文字颜色 2 4 3 2 4 4 10 3" xfId="59"/>
    <cellStyle name="20% - 强调文字颜色 2 4 3 2 4 4 11" xfId="60"/>
    <cellStyle name="20% - 强调文字颜色 2 4 3 2 4 4 11 2" xfId="61"/>
    <cellStyle name="20% - 强调文字颜色 2 4 3 2 4 4 12" xfId="62"/>
    <cellStyle name="20% - 强调文字颜色 2 4 3 2 4 4 12 2" xfId="63"/>
    <cellStyle name="20% - 强调文字颜色 2 4 3 2 4 4 13" xfId="64"/>
    <cellStyle name="20% - 强调文字颜色 2 4 3 2 4 4 13 2" xfId="65"/>
    <cellStyle name="20% - 强调文字颜色 2 4 3 2 4 4 14" xfId="66"/>
    <cellStyle name="20% - 强调文字颜色 2 4 3 2 4 4 14 2" xfId="67"/>
    <cellStyle name="20% - 强调文字颜色 2 4 3 2 4 4 15" xfId="68"/>
    <cellStyle name="20% - 强调文字颜色 2 4 3 2 4 4 15 2" xfId="69"/>
    <cellStyle name="20% - 强调文字颜色 2 4 3 2 4 4 16" xfId="70"/>
    <cellStyle name="20% - 强调文字颜色 2 4 3 2 4 4 16 2" xfId="71"/>
    <cellStyle name="20% - 强调文字颜色 2 4 3 2 4 4 17" xfId="72"/>
    <cellStyle name="20% - 强调文字颜色 2 4 3 2 4 4 17 2" xfId="73"/>
    <cellStyle name="20% - 强调文字颜色 2 4 3 2 4 4 18" xfId="74"/>
    <cellStyle name="20% - 强调文字颜色 2 4 3 2 4 4 18 2" xfId="75"/>
    <cellStyle name="20% - 强调文字颜色 2 4 3 2 4 4 19" xfId="76"/>
    <cellStyle name="20% - 强调文字颜色 2 4 3 2 4 4 19 2" xfId="77"/>
    <cellStyle name="20% - 强调文字颜色 2 4 3 2 4 4 2" xfId="78"/>
    <cellStyle name="20% - 强调文字颜色 2 4 3 2 4 4 2 2" xfId="79"/>
    <cellStyle name="20% - 强调文字颜色 2 4 3 2 4 4 20" xfId="80"/>
    <cellStyle name="20% - 强调文字颜色 2 4 3 2 4 4 20 2" xfId="81"/>
    <cellStyle name="20% - 强调文字颜色 2 4 3 2 4 4 21" xfId="82"/>
    <cellStyle name="20% - 强调文字颜色 2 4 3 2 4 4 3" xfId="83"/>
    <cellStyle name="20% - 强调文字颜色 2 4 3 2 4 4 3 2" xfId="84"/>
    <cellStyle name="20% - 强调文字颜色 2 4 3 2 4 4 4" xfId="85"/>
    <cellStyle name="20% - 强调文字颜色 2 4 3 2 4 4 4 2" xfId="86"/>
    <cellStyle name="20% - 强调文字颜色 2 4 3 2 4 4 5" xfId="87"/>
    <cellStyle name="20% - 强调文字颜色 2 4 3 2 4 4 5 2" xfId="88"/>
    <cellStyle name="20% - 强调文字颜色 2 4 3 2 4 4 6" xfId="89"/>
    <cellStyle name="20% - 强调文字颜色 2 4 3 2 4 4 6 2" xfId="90"/>
    <cellStyle name="20% - 强调文字颜色 2 4 3 2 4 4 7" xfId="91"/>
    <cellStyle name="20% - 强调文字颜色 2 4 3 2 4 4 7 2" xfId="92"/>
    <cellStyle name="20% - 强调文字颜色 2 4 3 2 4 4 8" xfId="93"/>
    <cellStyle name="20% - 强调文字颜色 2 4 3 2 4 4 8 2" xfId="94"/>
    <cellStyle name="20% - 强调文字颜色 2 4 3 2 4 4 9" xfId="95"/>
    <cellStyle name="20% - 强调文字颜色 2 4 3 2 4 4 9 2" xfId="96"/>
    <cellStyle name="20% - 强调文字颜色 3 2" xfId="97"/>
    <cellStyle name="20% - 强调文字颜色 3 2 2" xfId="98"/>
    <cellStyle name="20% - 强调文字颜色 4 2" xfId="99"/>
    <cellStyle name="20% - 强调文字颜色 4 2 2" xfId="100"/>
    <cellStyle name="20% - 强调文字颜色 5 2" xfId="101"/>
    <cellStyle name="20% - 强调文字颜色 5 2 2" xfId="102"/>
    <cellStyle name="20% - 强调文字颜色 6 2" xfId="103"/>
    <cellStyle name="20% - 强调文字颜色 6 2 2" xfId="104"/>
    <cellStyle name="40% - 强调文字颜色 1 2" xfId="105"/>
    <cellStyle name="40% - 强调文字颜色 1 2 2" xfId="106"/>
    <cellStyle name="40% - 强调文字颜色 2 2" xfId="107"/>
    <cellStyle name="40% - 强调文字颜色 2 2 2" xfId="108"/>
    <cellStyle name="40% - 强调文字颜色 3 2" xfId="109"/>
    <cellStyle name="40% - 强调文字颜色 3 2 2" xfId="110"/>
    <cellStyle name="40% - 强调文字颜色 4 2" xfId="111"/>
    <cellStyle name="40% - 强调文字颜色 4 2 2" xfId="112"/>
    <cellStyle name="40% - 强调文字颜色 5 2" xfId="113"/>
    <cellStyle name="40% - 强调文字颜色 5 2 2" xfId="114"/>
    <cellStyle name="40% - 强调文字颜色 6 2" xfId="115"/>
    <cellStyle name="40% - 强调文字颜色 6 2 2" xfId="116"/>
    <cellStyle name="60% - 强调文字颜色 1 2" xfId="117"/>
    <cellStyle name="60% - 强调文字颜色 1 2 2" xfId="118"/>
    <cellStyle name="60% - 强调文字颜色 2 2" xfId="119"/>
    <cellStyle name="60% - 强调文字颜色 2 2 2" xfId="120"/>
    <cellStyle name="60% - 强调文字颜色 3 2" xfId="121"/>
    <cellStyle name="60% - 强调文字颜色 3 2 2" xfId="122"/>
    <cellStyle name="60% - 强调文字颜色 4 2" xfId="123"/>
    <cellStyle name="60% - 强调文字颜色 4 2 2" xfId="124"/>
    <cellStyle name="60% - 强调文字颜色 5 2" xfId="125"/>
    <cellStyle name="60% - 强调文字颜色 5 2 2" xfId="126"/>
    <cellStyle name="60% - 强调文字颜色 6 2" xfId="127"/>
    <cellStyle name="60% - 强调文字颜色 6 2 2" xfId="128"/>
    <cellStyle name="标题 1 2" xfId="129"/>
    <cellStyle name="标题 1 2 2" xfId="130"/>
    <cellStyle name="标题 2 2" xfId="131"/>
    <cellStyle name="标题 2 2 2" xfId="132"/>
    <cellStyle name="标题 3 2" xfId="133"/>
    <cellStyle name="标题 3 2 2" xfId="134"/>
    <cellStyle name="标题 4 2" xfId="135"/>
    <cellStyle name="标题 4 2 2" xfId="136"/>
    <cellStyle name="标题 5" xfId="137"/>
    <cellStyle name="标题 5 2" xfId="138"/>
    <cellStyle name="差 2" xfId="139"/>
    <cellStyle name="差 2 2" xfId="140"/>
    <cellStyle name="差_10.牛肉" xfId="141"/>
    <cellStyle name="差_10.牛肉 2" xfId="142"/>
    <cellStyle name="差_竞争性报价表(2017年6-7月)总表" xfId="143"/>
    <cellStyle name="差_竞争性报价表(2017年6-7月)总表 2" xfId="144"/>
    <cellStyle name="差_新造调料" xfId="145"/>
    <cellStyle name="差_新造调料 2" xfId="146"/>
    <cellStyle name="常规 10 2" xfId="147"/>
    <cellStyle name="常规 10 2 2" xfId="148"/>
    <cellStyle name="常规 10 3" xfId="149"/>
    <cellStyle name="常规 10 3 2" xfId="150"/>
    <cellStyle name="常规 11 2" xfId="151"/>
    <cellStyle name="常规 11 2 2" xfId="152"/>
    <cellStyle name="常规 11 3" xfId="153"/>
    <cellStyle name="常规 11 3 2" xfId="154"/>
    <cellStyle name="常规 12 2" xfId="155"/>
    <cellStyle name="常规 12 2 2" xfId="156"/>
    <cellStyle name="常规 12 3" xfId="157"/>
    <cellStyle name="常规 12 3 2" xfId="158"/>
    <cellStyle name="常规 13 2" xfId="159"/>
    <cellStyle name="常规 13 2 2" xfId="160"/>
    <cellStyle name="常规 13 3" xfId="161"/>
    <cellStyle name="常规 13 3 2" xfId="162"/>
    <cellStyle name="常规 14" xfId="163"/>
    <cellStyle name="常规 14 2" xfId="164"/>
    <cellStyle name="常规 14 3" xfId="165"/>
    <cellStyle name="常规 15" xfId="166"/>
    <cellStyle name="常规 16 2" xfId="167"/>
    <cellStyle name="常规 16 2 2" xfId="168"/>
    <cellStyle name="常规 16 3" xfId="169"/>
    <cellStyle name="常规 16 3 2" xfId="170"/>
    <cellStyle name="常规 18 2" xfId="171"/>
    <cellStyle name="常规 18 2 2" xfId="172"/>
    <cellStyle name="常规 18 3" xfId="173"/>
    <cellStyle name="常规 18 3 2" xfId="174"/>
    <cellStyle name="常规 19 2" xfId="175"/>
    <cellStyle name="常规 19 2 2" xfId="176"/>
    <cellStyle name="常规 19 3" xfId="177"/>
    <cellStyle name="常规 19 3 2" xfId="178"/>
    <cellStyle name="常规 2" xfId="179"/>
    <cellStyle name="常规 2 10" xfId="180"/>
    <cellStyle name="常规 2 10 2" xfId="181"/>
    <cellStyle name="常规 2 11" xfId="182"/>
    <cellStyle name="常规 2 11 2" xfId="183"/>
    <cellStyle name="常规 2 12" xfId="184"/>
    <cellStyle name="常规 2 12 2" xfId="185"/>
    <cellStyle name="常规 2 13" xfId="186"/>
    <cellStyle name="常规 2 13 2" xfId="187"/>
    <cellStyle name="常规 2 14" xfId="188"/>
    <cellStyle name="常规 2 14 2" xfId="189"/>
    <cellStyle name="常规 2 15" xfId="190"/>
    <cellStyle name="常规 2 15 2" xfId="191"/>
    <cellStyle name="常规 2 16" xfId="192"/>
    <cellStyle name="常规 2 16 2" xfId="193"/>
    <cellStyle name="常规 2 17" xfId="194"/>
    <cellStyle name="常规 2 18" xfId="195"/>
    <cellStyle name="常规 2 19" xfId="196"/>
    <cellStyle name="常规 2 2" xfId="197"/>
    <cellStyle name="常规 2 2 2" xfId="198"/>
    <cellStyle name="常规 2 20" xfId="199"/>
    <cellStyle name="常规 2 22" xfId="200"/>
    <cellStyle name="常规 2 3" xfId="201"/>
    <cellStyle name="常规 2 3 2" xfId="202"/>
    <cellStyle name="常规 2 4" xfId="203"/>
    <cellStyle name="常规 2 4 2" xfId="204"/>
    <cellStyle name="常规 2 5" xfId="205"/>
    <cellStyle name="常规 2 5 2" xfId="206"/>
    <cellStyle name="常规 2 6" xfId="207"/>
    <cellStyle name="常规 2 6 2" xfId="208"/>
    <cellStyle name="常规 2 7" xfId="209"/>
    <cellStyle name="常规 2 7 2" xfId="210"/>
    <cellStyle name="常规 2 8" xfId="211"/>
    <cellStyle name="常规 2 8 2" xfId="212"/>
    <cellStyle name="常规 2 9" xfId="213"/>
    <cellStyle name="常规 2 9 2" xfId="214"/>
    <cellStyle name="常规 20 2" xfId="215"/>
    <cellStyle name="常规 20 2 2" xfId="216"/>
    <cellStyle name="常规 20 3" xfId="217"/>
    <cellStyle name="常规 20 3 2" xfId="218"/>
    <cellStyle name="常规 3" xfId="219"/>
    <cellStyle name="常规 3 10" xfId="220"/>
    <cellStyle name="常规 3 10 2" xfId="221"/>
    <cellStyle name="常规 3 11" xfId="222"/>
    <cellStyle name="常规 3 11 2" xfId="223"/>
    <cellStyle name="常规 3 12" xfId="224"/>
    <cellStyle name="常规 3 12 2" xfId="225"/>
    <cellStyle name="常规 3 13" xfId="226"/>
    <cellStyle name="常规 3 13 2" xfId="227"/>
    <cellStyle name="常规 3 14" xfId="228"/>
    <cellStyle name="常规 3 14 2" xfId="229"/>
    <cellStyle name="常规 3 15" xfId="230"/>
    <cellStyle name="常规 3 15 2" xfId="231"/>
    <cellStyle name="常规 3 16" xfId="232"/>
    <cellStyle name="常规 3 16 2" xfId="233"/>
    <cellStyle name="常规 3 17" xfId="234"/>
    <cellStyle name="常规 3 17 2" xfId="235"/>
    <cellStyle name="常规 3 18" xfId="236"/>
    <cellStyle name="常规 3 18 2" xfId="237"/>
    <cellStyle name="常规 3 19" xfId="238"/>
    <cellStyle name="常规 3 19 2" xfId="239"/>
    <cellStyle name="常规 3 2" xfId="240"/>
    <cellStyle name="常规 3 2 2" xfId="241"/>
    <cellStyle name="常规 3 20" xfId="242"/>
    <cellStyle name="常规 3 20 2" xfId="243"/>
    <cellStyle name="常规 3 21" xfId="244"/>
    <cellStyle name="常规 3 22" xfId="245"/>
    <cellStyle name="常规 3 3" xfId="246"/>
    <cellStyle name="常规 3 3 2" xfId="247"/>
    <cellStyle name="常规 3 4" xfId="248"/>
    <cellStyle name="常规 3 4 2" xfId="249"/>
    <cellStyle name="常规 3 5" xfId="250"/>
    <cellStyle name="常规 3 5 2" xfId="251"/>
    <cellStyle name="常规 3 6" xfId="252"/>
    <cellStyle name="常规 3 6 2" xfId="253"/>
    <cellStyle name="常规 3 7" xfId="254"/>
    <cellStyle name="常规 3 7 2" xfId="255"/>
    <cellStyle name="常规 3 8" xfId="256"/>
    <cellStyle name="常规 3 8 2" xfId="257"/>
    <cellStyle name="常规 3 9" xfId="258"/>
    <cellStyle name="常规 3 9 2" xfId="259"/>
    <cellStyle name="常规 4" xfId="260"/>
    <cellStyle name="常规 4 10" xfId="261"/>
    <cellStyle name="常规 4 10 2" xfId="262"/>
    <cellStyle name="常规 4 11" xfId="263"/>
    <cellStyle name="常规 4 11 2" xfId="264"/>
    <cellStyle name="常规 4 12" xfId="265"/>
    <cellStyle name="常规 4 12 2" xfId="266"/>
    <cellStyle name="常规 4 13" xfId="267"/>
    <cellStyle name="常规 4 13 2" xfId="268"/>
    <cellStyle name="常规 4 14" xfId="269"/>
    <cellStyle name="常规 4 14 2" xfId="270"/>
    <cellStyle name="常规 4 15" xfId="271"/>
    <cellStyle name="常规 4 15 2" xfId="272"/>
    <cellStyle name="常规 4 16" xfId="273"/>
    <cellStyle name="常规 4 16 2" xfId="274"/>
    <cellStyle name="常规 4 17" xfId="275"/>
    <cellStyle name="常规 4 17 2" xfId="276"/>
    <cellStyle name="常规 4 18" xfId="277"/>
    <cellStyle name="常规 4 18 2" xfId="278"/>
    <cellStyle name="常规 4 19" xfId="279"/>
    <cellStyle name="常规 4 19 2" xfId="280"/>
    <cellStyle name="常规 4 2" xfId="281"/>
    <cellStyle name="常规 4 2 2" xfId="282"/>
    <cellStyle name="常规 4 20" xfId="283"/>
    <cellStyle name="常规 4 20 2" xfId="284"/>
    <cellStyle name="常规 4 21" xfId="285"/>
    <cellStyle name="常规 4 3" xfId="286"/>
    <cellStyle name="常规 4 3 2" xfId="287"/>
    <cellStyle name="常规 4 4" xfId="288"/>
    <cellStyle name="常规 4 4 2" xfId="289"/>
    <cellStyle name="常规 4 5" xfId="290"/>
    <cellStyle name="常规 4 5 2" xfId="291"/>
    <cellStyle name="常规 4 6" xfId="292"/>
    <cellStyle name="常规 4 6 2" xfId="293"/>
    <cellStyle name="常规 4 7" xfId="294"/>
    <cellStyle name="常规 4 7 2" xfId="295"/>
    <cellStyle name="常规 4 8" xfId="296"/>
    <cellStyle name="常规 4 8 2" xfId="297"/>
    <cellStyle name="常规 4 9" xfId="298"/>
    <cellStyle name="常规 4 9 2" xfId="299"/>
    <cellStyle name="常规 4_10.牛肉" xfId="300"/>
    <cellStyle name="常规 5" xfId="301"/>
    <cellStyle name="常规 5 2" xfId="302"/>
    <cellStyle name="常规 5 2 2" xfId="303"/>
    <cellStyle name="常规 5 3" xfId="304"/>
    <cellStyle name="常规 5 3 2" xfId="305"/>
    <cellStyle name="常规 6" xfId="306"/>
    <cellStyle name="常规 6 2" xfId="307"/>
    <cellStyle name="常规 6 2 2" xfId="308"/>
    <cellStyle name="常规 6 2 3" xfId="309"/>
    <cellStyle name="常规 6 3" xfId="310"/>
    <cellStyle name="常规 6 3 2" xfId="311"/>
    <cellStyle name="常规 6 4" xfId="312"/>
    <cellStyle name="常规 7" xfId="313"/>
    <cellStyle name="常规 7 2" xfId="314"/>
    <cellStyle name="常规 7 2 2" xfId="315"/>
    <cellStyle name="常规 7 3" xfId="316"/>
    <cellStyle name="常规 7 3 2" xfId="317"/>
    <cellStyle name="常规 8" xfId="318"/>
    <cellStyle name="常规 8 2" xfId="319"/>
    <cellStyle name="常规 8 2 2" xfId="320"/>
    <cellStyle name="常规 8 3" xfId="321"/>
    <cellStyle name="常规 8 3 2" xfId="322"/>
    <cellStyle name="常规 9" xfId="323"/>
    <cellStyle name="常规 9 2" xfId="324"/>
    <cellStyle name="常规 9 2 2" xfId="325"/>
    <cellStyle name="常规 9 3" xfId="326"/>
    <cellStyle name="常规 9 3 2" xfId="327"/>
    <cellStyle name="常规_Sheet1" xfId="328"/>
    <cellStyle name="好 2" xfId="329"/>
    <cellStyle name="好 2 2" xfId="330"/>
    <cellStyle name="好_10.牛肉" xfId="331"/>
    <cellStyle name="好_10.牛肉 2" xfId="332"/>
    <cellStyle name="好_竞争性报价表(2017年6-7月)总表" xfId="333"/>
    <cellStyle name="好_竞争性报价表(2017年6-7月)总表 2" xfId="334"/>
    <cellStyle name="好_新造调料" xfId="335"/>
    <cellStyle name="好_新造调料 2" xfId="336"/>
    <cellStyle name="汇总 2" xfId="337"/>
    <cellStyle name="汇总 2 2" xfId="338"/>
    <cellStyle name="计算 2" xfId="339"/>
    <cellStyle name="计算 2 2" xfId="340"/>
    <cellStyle name="检查单元格 2" xfId="341"/>
    <cellStyle name="检查单元格 2 2" xfId="342"/>
    <cellStyle name="解释性文本 2" xfId="343"/>
    <cellStyle name="解释性文本 2 2" xfId="344"/>
    <cellStyle name="警告文本 2" xfId="345"/>
    <cellStyle name="警告文本 2 2" xfId="346"/>
    <cellStyle name="链接单元格 2" xfId="347"/>
    <cellStyle name="链接单元格 2 2" xfId="348"/>
    <cellStyle name="强调文字颜色 1 2" xfId="349"/>
    <cellStyle name="强调文字颜色 1 2 2" xfId="350"/>
    <cellStyle name="强调文字颜色 2 2" xfId="351"/>
    <cellStyle name="强调文字颜色 2 2 2" xfId="352"/>
    <cellStyle name="强调文字颜色 3 2" xfId="353"/>
    <cellStyle name="强调文字颜色 3 2 2" xfId="354"/>
    <cellStyle name="强调文字颜色 4 2" xfId="355"/>
    <cellStyle name="强调文字颜色 4 2 2" xfId="356"/>
    <cellStyle name="强调文字颜色 5 2" xfId="357"/>
    <cellStyle name="强调文字颜色 5 2 2" xfId="358"/>
    <cellStyle name="强调文字颜色 6 2" xfId="359"/>
    <cellStyle name="强调文字颜色 6 2 2" xfId="360"/>
    <cellStyle name="适中 2" xfId="361"/>
    <cellStyle name="适中 2 2" xfId="362"/>
    <cellStyle name="输出 2" xfId="363"/>
    <cellStyle name="输出 2 2" xfId="364"/>
    <cellStyle name="输入 2" xfId="365"/>
    <cellStyle name="输入 2 2" xfId="366"/>
    <cellStyle name="样式 1" xfId="367"/>
    <cellStyle name="樣式 1" xfId="368"/>
    <cellStyle name="注释 2" xfId="369"/>
    <cellStyle name="注释 2 2" xfId="370"/>
  </cellStyles>
  <tableStyles count="0" defaultTableStyle="TableStyleMedium9" defaultPivotStyle="PivotStyleLight16"/>
  <colors>
    <mruColors>
      <color rgb="000B5FD1"/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41"/>
  <sheetViews>
    <sheetView tabSelected="1" workbookViewId="0">
      <selection activeCell="N31" sqref="N31:U31"/>
    </sheetView>
  </sheetViews>
  <sheetFormatPr defaultColWidth="9" defaultRowHeight="13.5"/>
  <cols>
    <col min="1" max="1" width="6.875" style="3" customWidth="1"/>
    <col min="2" max="2" width="9.875" style="4" customWidth="1"/>
    <col min="3" max="3" width="11.625" style="4" customWidth="1"/>
    <col min="4" max="4" width="6.625" style="4" customWidth="1"/>
    <col min="5" max="5" width="4.5" style="4" customWidth="1"/>
    <col min="6" max="6" width="5.75" style="4" hidden="1" customWidth="1"/>
    <col min="7" max="7" width="5.125" style="4" customWidth="1"/>
    <col min="8" max="8" width="6.625" style="4" customWidth="1"/>
    <col min="9" max="9" width="10.625" style="4" customWidth="1"/>
    <col min="10" max="10" width="14.0833333333333" style="4" customWidth="1"/>
    <col min="11" max="11" width="6.125" style="4" customWidth="1"/>
    <col min="12" max="12" width="5.375" style="4" customWidth="1"/>
    <col min="13" max="13" width="6" style="4" hidden="1" customWidth="1"/>
    <col min="14" max="14" width="5.125" style="4" customWidth="1"/>
    <col min="15" max="15" width="6.375" style="4" customWidth="1"/>
    <col min="16" max="16" width="17.95" style="4" customWidth="1"/>
    <col min="17" max="17" width="17.625" style="4" customWidth="1"/>
    <col min="18" max="18" width="6.75" style="4" customWidth="1"/>
    <col min="19" max="19" width="4.5" style="4" customWidth="1"/>
    <col min="20" max="20" width="6.25" style="4" hidden="1" customWidth="1"/>
    <col min="21" max="21" width="5.125" style="4" customWidth="1"/>
    <col min="22" max="23" width="9" style="5" hidden="1" customWidth="1"/>
    <col min="24" max="24" width="7.375" style="5" hidden="1" customWidth="1"/>
    <col min="25" max="16384" width="9" style="4"/>
  </cols>
  <sheetData>
    <row r="1" ht="18" customHeight="1" spans="1:21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</row>
    <row r="2" ht="17.25" customHeight="1" spans="1:7">
      <c r="A2" s="7" t="s">
        <v>1</v>
      </c>
      <c r="B2" s="7"/>
      <c r="C2" s="7"/>
      <c r="D2" s="8"/>
      <c r="E2" s="8"/>
      <c r="F2" s="8"/>
      <c r="G2" s="8"/>
    </row>
    <row r="3" s="1" customFormat="1" ht="26.25" customHeight="1" spans="1:24">
      <c r="A3" s="9" t="s">
        <v>2</v>
      </c>
      <c r="B3" s="9" t="s">
        <v>3</v>
      </c>
      <c r="C3" s="9" t="s">
        <v>4</v>
      </c>
      <c r="D3" s="10" t="s">
        <v>5</v>
      </c>
      <c r="E3" s="9" t="s">
        <v>6</v>
      </c>
      <c r="F3" s="9" t="s">
        <v>7</v>
      </c>
      <c r="G3" s="11" t="s">
        <v>8</v>
      </c>
      <c r="H3" s="9" t="s">
        <v>2</v>
      </c>
      <c r="I3" s="43" t="s">
        <v>3</v>
      </c>
      <c r="J3" s="43" t="s">
        <v>4</v>
      </c>
      <c r="K3" s="10" t="s">
        <v>5</v>
      </c>
      <c r="L3" s="43" t="s">
        <v>6</v>
      </c>
      <c r="M3" s="9" t="s">
        <v>7</v>
      </c>
      <c r="N3" s="10" t="s">
        <v>9</v>
      </c>
      <c r="O3" s="9" t="s">
        <v>2</v>
      </c>
      <c r="P3" s="43" t="s">
        <v>3</v>
      </c>
      <c r="Q3" s="43" t="s">
        <v>4</v>
      </c>
      <c r="R3" s="10" t="s">
        <v>5</v>
      </c>
      <c r="S3" s="43" t="s">
        <v>6</v>
      </c>
      <c r="T3" s="9" t="s">
        <v>7</v>
      </c>
      <c r="U3" s="10" t="s">
        <v>9</v>
      </c>
      <c r="V3" s="69"/>
      <c r="W3" s="69"/>
      <c r="X3" s="69"/>
    </row>
    <row r="4" s="2" customFormat="1" ht="17.25" customHeight="1" spans="1:24">
      <c r="A4" s="12" t="s">
        <v>10</v>
      </c>
      <c r="B4" s="12" t="s">
        <v>11</v>
      </c>
      <c r="C4" s="12" t="s">
        <v>12</v>
      </c>
      <c r="D4" s="13">
        <v>30</v>
      </c>
      <c r="E4" s="79" t="s">
        <v>13</v>
      </c>
      <c r="F4" s="14">
        <f>D4*(1-15%)</f>
        <v>25.5</v>
      </c>
      <c r="G4" s="15"/>
      <c r="H4" s="12" t="s">
        <v>14</v>
      </c>
      <c r="I4" s="12" t="s">
        <v>15</v>
      </c>
      <c r="J4" s="12" t="s">
        <v>16</v>
      </c>
      <c r="K4" s="13">
        <v>9.15</v>
      </c>
      <c r="L4" s="79" t="s">
        <v>13</v>
      </c>
      <c r="M4" s="14">
        <f>K4*(1-15%)</f>
        <v>7.7775</v>
      </c>
      <c r="N4" s="16"/>
      <c r="O4" s="12" t="s">
        <v>17</v>
      </c>
      <c r="P4" s="12" t="s">
        <v>18</v>
      </c>
      <c r="Q4" s="12" t="s">
        <v>19</v>
      </c>
      <c r="R4" s="13">
        <v>15.8</v>
      </c>
      <c r="S4" s="79" t="s">
        <v>13</v>
      </c>
      <c r="T4" s="14">
        <f>R4*(1-15%)</f>
        <v>13.43</v>
      </c>
      <c r="U4" s="44">
        <v>10</v>
      </c>
      <c r="V4" s="70">
        <f>F4*G4</f>
        <v>0</v>
      </c>
      <c r="W4" s="70">
        <f>M5*N5</f>
        <v>0</v>
      </c>
      <c r="X4" s="70">
        <f>T6*U6</f>
        <v>0</v>
      </c>
    </row>
    <row r="5" s="2" customFormat="1" ht="17.25" customHeight="1" spans="1:24">
      <c r="A5" s="12" t="s">
        <v>20</v>
      </c>
      <c r="B5" s="12" t="s">
        <v>11</v>
      </c>
      <c r="C5" s="12" t="s">
        <v>21</v>
      </c>
      <c r="D5" s="13">
        <v>9</v>
      </c>
      <c r="E5" s="79" t="s">
        <v>13</v>
      </c>
      <c r="F5" s="14">
        <f t="shared" ref="F5:F31" si="0">D5*(1-15%)</f>
        <v>7.65</v>
      </c>
      <c r="G5" s="16"/>
      <c r="H5" s="12" t="s">
        <v>22</v>
      </c>
      <c r="I5" s="12" t="s">
        <v>23</v>
      </c>
      <c r="J5" s="12" t="s">
        <v>24</v>
      </c>
      <c r="K5" s="13">
        <v>10.65</v>
      </c>
      <c r="L5" s="79" t="s">
        <v>13</v>
      </c>
      <c r="M5" s="14">
        <f>K5*(1-15%)</f>
        <v>9.0525</v>
      </c>
      <c r="N5" s="44"/>
      <c r="O5" s="12" t="s">
        <v>25</v>
      </c>
      <c r="P5" s="12" t="s">
        <v>26</v>
      </c>
      <c r="Q5" s="12" t="s">
        <v>27</v>
      </c>
      <c r="R5" s="13">
        <v>21.5</v>
      </c>
      <c r="S5" s="79" t="s">
        <v>13</v>
      </c>
      <c r="T5" s="71"/>
      <c r="U5" s="71"/>
      <c r="V5" s="70">
        <f t="shared" ref="V5:V31" si="1">F5*G5</f>
        <v>0</v>
      </c>
      <c r="W5" s="70">
        <f t="shared" ref="W5:W31" si="2">M6*N6</f>
        <v>0</v>
      </c>
      <c r="X5" s="70">
        <f t="shared" ref="X5:X31" si="3">T7*U7</f>
        <v>0</v>
      </c>
    </row>
    <row r="6" s="2" customFormat="1" ht="17.25" customHeight="1" spans="1:24">
      <c r="A6" s="12" t="s">
        <v>28</v>
      </c>
      <c r="B6" s="12" t="s">
        <v>29</v>
      </c>
      <c r="C6" s="12" t="s">
        <v>30</v>
      </c>
      <c r="D6" s="13">
        <v>18.5</v>
      </c>
      <c r="E6" s="12" t="s">
        <v>13</v>
      </c>
      <c r="F6" s="14">
        <f t="shared" si="0"/>
        <v>15.725</v>
      </c>
      <c r="G6" s="15"/>
      <c r="H6" s="12" t="s">
        <v>31</v>
      </c>
      <c r="I6" s="12" t="s">
        <v>32</v>
      </c>
      <c r="J6" s="12" t="s">
        <v>33</v>
      </c>
      <c r="K6" s="13">
        <v>57</v>
      </c>
      <c r="L6" s="79" t="s">
        <v>13</v>
      </c>
      <c r="M6" s="14">
        <f t="shared" ref="M6:M31" si="4">K6*(1-15%)</f>
        <v>48.45</v>
      </c>
      <c r="N6" s="44"/>
      <c r="O6" s="12" t="s">
        <v>34</v>
      </c>
      <c r="P6" s="12" t="s">
        <v>35</v>
      </c>
      <c r="Q6" s="12" t="s">
        <v>36</v>
      </c>
      <c r="R6" s="13">
        <v>25.3</v>
      </c>
      <c r="S6" s="79" t="s">
        <v>13</v>
      </c>
      <c r="T6" s="14">
        <f>R6*(1-15%)</f>
        <v>21.505</v>
      </c>
      <c r="U6" s="16"/>
      <c r="V6" s="70">
        <f t="shared" si="1"/>
        <v>0</v>
      </c>
      <c r="W6" s="70">
        <f t="shared" si="2"/>
        <v>159.12</v>
      </c>
      <c r="X6" s="70">
        <f t="shared" si="3"/>
        <v>0</v>
      </c>
    </row>
    <row r="7" s="2" customFormat="1" ht="17.25" customHeight="1" spans="1:24">
      <c r="A7" s="12" t="s">
        <v>37</v>
      </c>
      <c r="B7" s="12" t="s">
        <v>38</v>
      </c>
      <c r="C7" s="12" t="s">
        <v>39</v>
      </c>
      <c r="D7" s="13">
        <v>4.2</v>
      </c>
      <c r="E7" s="12" t="s">
        <v>13</v>
      </c>
      <c r="F7" s="14">
        <f t="shared" si="0"/>
        <v>3.57</v>
      </c>
      <c r="G7" s="16"/>
      <c r="H7" s="12" t="s">
        <v>40</v>
      </c>
      <c r="I7" s="12" t="s">
        <v>41</v>
      </c>
      <c r="J7" s="12" t="s">
        <v>42</v>
      </c>
      <c r="K7" s="13">
        <v>31.2</v>
      </c>
      <c r="L7" s="79" t="s">
        <v>13</v>
      </c>
      <c r="M7" s="14">
        <f t="shared" si="4"/>
        <v>26.52</v>
      </c>
      <c r="N7" s="44">
        <v>6</v>
      </c>
      <c r="O7" s="12" t="s">
        <v>43</v>
      </c>
      <c r="P7" s="12" t="s">
        <v>44</v>
      </c>
      <c r="Q7" s="12" t="s">
        <v>45</v>
      </c>
      <c r="R7" s="13">
        <v>29.8</v>
      </c>
      <c r="S7" s="79" t="s">
        <v>13</v>
      </c>
      <c r="T7" s="14">
        <f t="shared" ref="T7:T29" si="5">R7*(1-15%)</f>
        <v>25.33</v>
      </c>
      <c r="U7" s="16"/>
      <c r="V7" s="70">
        <f t="shared" si="1"/>
        <v>0</v>
      </c>
      <c r="W7" s="70">
        <f t="shared" si="2"/>
        <v>291.55</v>
      </c>
      <c r="X7" s="70">
        <f t="shared" si="3"/>
        <v>306</v>
      </c>
    </row>
    <row r="8" s="2" customFormat="1" ht="17.25" customHeight="1" spans="1:24">
      <c r="A8" s="12" t="s">
        <v>46</v>
      </c>
      <c r="B8" s="12" t="s">
        <v>47</v>
      </c>
      <c r="C8" s="12" t="s">
        <v>48</v>
      </c>
      <c r="D8" s="13">
        <v>7.2</v>
      </c>
      <c r="E8" s="12" t="s">
        <v>13</v>
      </c>
      <c r="F8" s="14">
        <f t="shared" si="0"/>
        <v>6.12</v>
      </c>
      <c r="G8" s="16"/>
      <c r="H8" s="12" t="s">
        <v>49</v>
      </c>
      <c r="I8" s="12" t="s">
        <v>50</v>
      </c>
      <c r="J8" s="12" t="s">
        <v>51</v>
      </c>
      <c r="K8" s="13">
        <v>49</v>
      </c>
      <c r="L8" s="79" t="s">
        <v>13</v>
      </c>
      <c r="M8" s="14">
        <f t="shared" si="4"/>
        <v>41.65</v>
      </c>
      <c r="N8" s="44">
        <v>7</v>
      </c>
      <c r="O8" s="12" t="s">
        <v>52</v>
      </c>
      <c r="P8" s="12" t="s">
        <v>53</v>
      </c>
      <c r="Q8" s="12" t="s">
        <v>54</v>
      </c>
      <c r="R8" s="13">
        <v>33.5</v>
      </c>
      <c r="S8" s="79" t="s">
        <v>13</v>
      </c>
      <c r="T8" s="14">
        <f t="shared" si="5"/>
        <v>28.475</v>
      </c>
      <c r="U8" s="16"/>
      <c r="V8" s="70">
        <f t="shared" si="1"/>
        <v>0</v>
      </c>
      <c r="W8" s="70">
        <f t="shared" si="2"/>
        <v>163.625</v>
      </c>
      <c r="X8" s="70">
        <f t="shared" si="3"/>
        <v>0</v>
      </c>
    </row>
    <row r="9" s="2" customFormat="1" ht="17.25" customHeight="1" spans="1:24">
      <c r="A9" s="12" t="s">
        <v>55</v>
      </c>
      <c r="B9" s="12" t="s">
        <v>56</v>
      </c>
      <c r="C9" s="12" t="s">
        <v>57</v>
      </c>
      <c r="D9" s="13">
        <v>12.6</v>
      </c>
      <c r="E9" s="12" t="s">
        <v>13</v>
      </c>
      <c r="F9" s="14">
        <f t="shared" si="0"/>
        <v>10.71</v>
      </c>
      <c r="G9" s="16"/>
      <c r="H9" s="12" t="s">
        <v>58</v>
      </c>
      <c r="I9" s="12" t="s">
        <v>59</v>
      </c>
      <c r="J9" s="12" t="s">
        <v>60</v>
      </c>
      <c r="K9" s="13">
        <v>38.5</v>
      </c>
      <c r="L9" s="79" t="s">
        <v>13</v>
      </c>
      <c r="M9" s="14">
        <f t="shared" si="4"/>
        <v>32.725</v>
      </c>
      <c r="N9" s="44">
        <v>5</v>
      </c>
      <c r="O9" s="12" t="s">
        <v>61</v>
      </c>
      <c r="P9" s="12" t="s">
        <v>62</v>
      </c>
      <c r="Q9" s="12" t="s">
        <v>63</v>
      </c>
      <c r="R9" s="13">
        <v>90</v>
      </c>
      <c r="S9" s="12" t="s">
        <v>13</v>
      </c>
      <c r="T9" s="14">
        <f t="shared" si="5"/>
        <v>76.5</v>
      </c>
      <c r="U9" s="16">
        <v>4</v>
      </c>
      <c r="V9" s="70">
        <f t="shared" si="1"/>
        <v>0</v>
      </c>
      <c r="W9" s="70">
        <f t="shared" si="2"/>
        <v>467.0325</v>
      </c>
      <c r="X9" s="70">
        <f t="shared" si="3"/>
        <v>0</v>
      </c>
    </row>
    <row r="10" s="2" customFormat="1" ht="17.25" customHeight="1" spans="1:24">
      <c r="A10" s="12" t="s">
        <v>64</v>
      </c>
      <c r="B10" s="12" t="s">
        <v>65</v>
      </c>
      <c r="C10" s="12" t="s">
        <v>66</v>
      </c>
      <c r="D10" s="13">
        <v>5.7</v>
      </c>
      <c r="E10" s="12" t="s">
        <v>13</v>
      </c>
      <c r="F10" s="14">
        <f t="shared" si="0"/>
        <v>4.845</v>
      </c>
      <c r="G10" s="16"/>
      <c r="H10" s="12" t="s">
        <v>67</v>
      </c>
      <c r="I10" s="12" t="s">
        <v>68</v>
      </c>
      <c r="J10" s="12" t="s">
        <v>69</v>
      </c>
      <c r="K10" s="13">
        <v>20.35</v>
      </c>
      <c r="L10" s="79" t="s">
        <v>13</v>
      </c>
      <c r="M10" s="14">
        <f t="shared" si="4"/>
        <v>17.2975</v>
      </c>
      <c r="N10" s="44">
        <v>27</v>
      </c>
      <c r="O10" s="12" t="s">
        <v>70</v>
      </c>
      <c r="P10" s="12" t="s">
        <v>71</v>
      </c>
      <c r="Q10" s="12" t="s">
        <v>72</v>
      </c>
      <c r="R10" s="13">
        <v>60</v>
      </c>
      <c r="S10" s="12" t="s">
        <v>13</v>
      </c>
      <c r="T10" s="14">
        <f t="shared" si="5"/>
        <v>51</v>
      </c>
      <c r="U10" s="16"/>
      <c r="V10" s="70">
        <f t="shared" si="1"/>
        <v>0</v>
      </c>
      <c r="W10" s="70">
        <f t="shared" si="2"/>
        <v>0</v>
      </c>
      <c r="X10" s="70">
        <f t="shared" si="3"/>
        <v>0</v>
      </c>
    </row>
    <row r="11" s="2" customFormat="1" ht="17.25" customHeight="1" spans="1:24">
      <c r="A11" s="12" t="s">
        <v>73</v>
      </c>
      <c r="B11" s="12" t="s">
        <v>74</v>
      </c>
      <c r="C11" s="12" t="s">
        <v>75</v>
      </c>
      <c r="D11" s="13">
        <v>6.5</v>
      </c>
      <c r="E11" s="79" t="s">
        <v>13</v>
      </c>
      <c r="F11" s="14">
        <f t="shared" si="0"/>
        <v>5.525</v>
      </c>
      <c r="G11" s="16"/>
      <c r="H11" s="12" t="s">
        <v>76</v>
      </c>
      <c r="I11" s="12" t="s">
        <v>77</v>
      </c>
      <c r="J11" s="12"/>
      <c r="K11" s="13">
        <v>41.5</v>
      </c>
      <c r="L11" s="79" t="s">
        <v>13</v>
      </c>
      <c r="M11" s="14">
        <f t="shared" si="4"/>
        <v>35.275</v>
      </c>
      <c r="N11" s="44"/>
      <c r="O11" s="12" t="s">
        <v>78</v>
      </c>
      <c r="P11" s="12" t="s">
        <v>79</v>
      </c>
      <c r="Q11" s="12" t="s">
        <v>80</v>
      </c>
      <c r="R11" s="13">
        <v>80</v>
      </c>
      <c r="S11" s="12" t="s">
        <v>13</v>
      </c>
      <c r="T11" s="14">
        <f t="shared" si="5"/>
        <v>68</v>
      </c>
      <c r="U11" s="16"/>
      <c r="V11" s="70">
        <f t="shared" si="1"/>
        <v>0</v>
      </c>
      <c r="W11" s="70">
        <f t="shared" si="2"/>
        <v>0</v>
      </c>
      <c r="X11" s="70">
        <f t="shared" si="3"/>
        <v>0</v>
      </c>
    </row>
    <row r="12" s="2" customFormat="1" ht="21" customHeight="1" spans="1:24">
      <c r="A12" s="12" t="s">
        <v>81</v>
      </c>
      <c r="B12" s="12" t="s">
        <v>82</v>
      </c>
      <c r="C12" s="12" t="s">
        <v>83</v>
      </c>
      <c r="D12" s="13">
        <v>15.6</v>
      </c>
      <c r="E12" s="79" t="s">
        <v>13</v>
      </c>
      <c r="F12" s="14">
        <f t="shared" si="0"/>
        <v>13.26</v>
      </c>
      <c r="G12" s="16"/>
      <c r="H12" s="12" t="s">
        <v>84</v>
      </c>
      <c r="I12" s="12" t="s">
        <v>85</v>
      </c>
      <c r="J12" s="12"/>
      <c r="K12" s="13">
        <v>49</v>
      </c>
      <c r="L12" s="79" t="s">
        <v>13</v>
      </c>
      <c r="M12" s="14">
        <f t="shared" si="4"/>
        <v>41.65</v>
      </c>
      <c r="N12" s="44"/>
      <c r="O12" s="12" t="s">
        <v>86</v>
      </c>
      <c r="P12" s="12" t="s">
        <v>87</v>
      </c>
      <c r="Q12" s="12" t="s">
        <v>88</v>
      </c>
      <c r="R12" s="13">
        <v>150</v>
      </c>
      <c r="S12" s="12" t="s">
        <v>13</v>
      </c>
      <c r="T12" s="14">
        <f t="shared" si="5"/>
        <v>127.5</v>
      </c>
      <c r="U12" s="16"/>
      <c r="V12" s="70">
        <f t="shared" si="1"/>
        <v>0</v>
      </c>
      <c r="W12" s="70">
        <f t="shared" si="2"/>
        <v>0</v>
      </c>
      <c r="X12" s="70">
        <f t="shared" si="3"/>
        <v>0</v>
      </c>
    </row>
    <row r="13" s="2" customFormat="1" ht="17.25" customHeight="1" spans="1:24">
      <c r="A13" s="12" t="s">
        <v>89</v>
      </c>
      <c r="B13" s="12" t="s">
        <v>90</v>
      </c>
      <c r="C13" s="12" t="s">
        <v>91</v>
      </c>
      <c r="D13" s="13">
        <v>19</v>
      </c>
      <c r="E13" s="79" t="s">
        <v>13</v>
      </c>
      <c r="F13" s="14">
        <f t="shared" si="0"/>
        <v>16.15</v>
      </c>
      <c r="G13" s="16"/>
      <c r="H13" s="12" t="s">
        <v>92</v>
      </c>
      <c r="I13" s="12" t="s">
        <v>93</v>
      </c>
      <c r="J13" s="79" t="s">
        <v>94</v>
      </c>
      <c r="K13" s="13">
        <v>103.5</v>
      </c>
      <c r="L13" s="79" t="s">
        <v>13</v>
      </c>
      <c r="M13" s="14">
        <f t="shared" si="4"/>
        <v>87.975</v>
      </c>
      <c r="N13" s="44"/>
      <c r="O13" s="12" t="s">
        <v>95</v>
      </c>
      <c r="P13" s="12" t="s">
        <v>96</v>
      </c>
      <c r="Q13" s="12" t="s">
        <v>97</v>
      </c>
      <c r="R13" s="13">
        <v>15</v>
      </c>
      <c r="S13" s="12" t="s">
        <v>13</v>
      </c>
      <c r="T13" s="14">
        <f t="shared" si="5"/>
        <v>12.75</v>
      </c>
      <c r="U13" s="16"/>
      <c r="V13" s="70">
        <f t="shared" si="1"/>
        <v>0</v>
      </c>
      <c r="W13" s="70">
        <f t="shared" si="2"/>
        <v>0</v>
      </c>
      <c r="X13" s="70">
        <f t="shared" si="3"/>
        <v>2677.5</v>
      </c>
    </row>
    <row r="14" s="2" customFormat="1" ht="17.25" customHeight="1" spans="1:24">
      <c r="A14" s="12" t="s">
        <v>98</v>
      </c>
      <c r="B14" s="12" t="s">
        <v>99</v>
      </c>
      <c r="C14" s="12" t="s">
        <v>21</v>
      </c>
      <c r="D14" s="13">
        <v>9</v>
      </c>
      <c r="E14" s="12" t="s">
        <v>13</v>
      </c>
      <c r="F14" s="14">
        <f t="shared" si="0"/>
        <v>7.65</v>
      </c>
      <c r="G14" s="16"/>
      <c r="H14" s="12" t="s">
        <v>100</v>
      </c>
      <c r="I14" s="12" t="s">
        <v>101</v>
      </c>
      <c r="J14" s="12"/>
      <c r="K14" s="13">
        <v>12.5</v>
      </c>
      <c r="L14" s="79" t="s">
        <v>13</v>
      </c>
      <c r="M14" s="14">
        <f t="shared" si="4"/>
        <v>10.625</v>
      </c>
      <c r="N14" s="44"/>
      <c r="O14" s="12" t="s">
        <v>102</v>
      </c>
      <c r="P14" s="12" t="s">
        <v>103</v>
      </c>
      <c r="Q14" s="12" t="s">
        <v>104</v>
      </c>
      <c r="R14" s="13">
        <v>30</v>
      </c>
      <c r="S14" s="12" t="s">
        <v>13</v>
      </c>
      <c r="T14" s="14">
        <f t="shared" si="5"/>
        <v>25.5</v>
      </c>
      <c r="U14" s="16"/>
      <c r="V14" s="70">
        <f t="shared" si="1"/>
        <v>0</v>
      </c>
      <c r="W14" s="70">
        <f t="shared" si="2"/>
        <v>0</v>
      </c>
      <c r="X14" s="70">
        <f t="shared" si="3"/>
        <v>0</v>
      </c>
    </row>
    <row r="15" s="2" customFormat="1" ht="17.25" customHeight="1" spans="1:24">
      <c r="A15" s="12" t="s">
        <v>105</v>
      </c>
      <c r="B15" s="12" t="s">
        <v>106</v>
      </c>
      <c r="C15" s="12" t="s">
        <v>107</v>
      </c>
      <c r="D15" s="13">
        <v>12</v>
      </c>
      <c r="E15" s="12" t="s">
        <v>13</v>
      </c>
      <c r="F15" s="14">
        <f t="shared" si="0"/>
        <v>10.2</v>
      </c>
      <c r="G15" s="16"/>
      <c r="H15" s="12" t="s">
        <v>108</v>
      </c>
      <c r="I15" s="12" t="s">
        <v>109</v>
      </c>
      <c r="J15" s="12" t="s">
        <v>110</v>
      </c>
      <c r="K15" s="13">
        <v>10.5</v>
      </c>
      <c r="L15" s="79" t="s">
        <v>13</v>
      </c>
      <c r="M15" s="14">
        <f t="shared" si="4"/>
        <v>8.925</v>
      </c>
      <c r="N15" s="44"/>
      <c r="O15" s="12" t="s">
        <v>111</v>
      </c>
      <c r="P15" s="12" t="s">
        <v>112</v>
      </c>
      <c r="Q15" s="12" t="s">
        <v>113</v>
      </c>
      <c r="R15" s="13">
        <v>150</v>
      </c>
      <c r="S15" s="12" t="s">
        <v>114</v>
      </c>
      <c r="T15" s="14">
        <f t="shared" si="5"/>
        <v>127.5</v>
      </c>
      <c r="U15" s="16">
        <v>21</v>
      </c>
      <c r="V15" s="70">
        <f t="shared" si="1"/>
        <v>0</v>
      </c>
      <c r="W15" s="70">
        <f t="shared" si="2"/>
        <v>0</v>
      </c>
      <c r="X15" s="70">
        <f t="shared" si="3"/>
        <v>0</v>
      </c>
    </row>
    <row r="16" s="2" customFormat="1" ht="17.25" customHeight="1" spans="1:24">
      <c r="A16" s="12" t="s">
        <v>115</v>
      </c>
      <c r="B16" s="12" t="s">
        <v>116</v>
      </c>
      <c r="C16" s="12" t="s">
        <v>117</v>
      </c>
      <c r="D16" s="13">
        <v>11</v>
      </c>
      <c r="E16" s="79" t="s">
        <v>13</v>
      </c>
      <c r="F16" s="14">
        <f t="shared" si="0"/>
        <v>9.35</v>
      </c>
      <c r="G16" s="16"/>
      <c r="H16" s="12" t="s">
        <v>118</v>
      </c>
      <c r="I16" s="12" t="s">
        <v>119</v>
      </c>
      <c r="J16" s="12" t="s">
        <v>120</v>
      </c>
      <c r="K16" s="13">
        <v>4.1</v>
      </c>
      <c r="L16" s="12" t="s">
        <v>13</v>
      </c>
      <c r="M16" s="14">
        <f t="shared" si="4"/>
        <v>3.485</v>
      </c>
      <c r="N16" s="44"/>
      <c r="O16" s="12" t="s">
        <v>121</v>
      </c>
      <c r="P16" s="12" t="s">
        <v>122</v>
      </c>
      <c r="Q16" s="12" t="s">
        <v>123</v>
      </c>
      <c r="R16" s="13">
        <v>120</v>
      </c>
      <c r="S16" s="12" t="s">
        <v>114</v>
      </c>
      <c r="T16" s="14">
        <f t="shared" si="5"/>
        <v>102</v>
      </c>
      <c r="U16" s="16"/>
      <c r="V16" s="70">
        <f t="shared" si="1"/>
        <v>0</v>
      </c>
      <c r="W16" s="70">
        <f t="shared" si="2"/>
        <v>233.75</v>
      </c>
      <c r="X16" s="70">
        <f t="shared" si="3"/>
        <v>0</v>
      </c>
    </row>
    <row r="17" s="2" customFormat="1" ht="17.25" customHeight="1" spans="1:24">
      <c r="A17" s="12" t="s">
        <v>124</v>
      </c>
      <c r="B17" s="12" t="s">
        <v>125</v>
      </c>
      <c r="C17" s="12" t="s">
        <v>126</v>
      </c>
      <c r="D17" s="13">
        <v>9.1</v>
      </c>
      <c r="E17" s="79" t="s">
        <v>13</v>
      </c>
      <c r="F17" s="14">
        <f t="shared" si="0"/>
        <v>7.735</v>
      </c>
      <c r="G17" s="16"/>
      <c r="H17" s="12" t="s">
        <v>127</v>
      </c>
      <c r="I17" s="12" t="s">
        <v>128</v>
      </c>
      <c r="J17" s="12" t="s">
        <v>129</v>
      </c>
      <c r="K17" s="13">
        <v>11</v>
      </c>
      <c r="L17" s="79" t="s">
        <v>13</v>
      </c>
      <c r="M17" s="14">
        <f t="shared" si="4"/>
        <v>9.35</v>
      </c>
      <c r="N17" s="44">
        <v>25</v>
      </c>
      <c r="O17" s="12" t="s">
        <v>130</v>
      </c>
      <c r="P17" s="12" t="s">
        <v>131</v>
      </c>
      <c r="Q17" s="12" t="s">
        <v>132</v>
      </c>
      <c r="R17" s="13">
        <v>15.8</v>
      </c>
      <c r="S17" s="12" t="s">
        <v>13</v>
      </c>
      <c r="T17" s="14">
        <f t="shared" si="5"/>
        <v>13.43</v>
      </c>
      <c r="U17" s="16"/>
      <c r="V17" s="70">
        <f t="shared" si="1"/>
        <v>0</v>
      </c>
      <c r="W17" s="70">
        <f t="shared" si="2"/>
        <v>0</v>
      </c>
      <c r="X17" s="70">
        <f t="shared" si="3"/>
        <v>0</v>
      </c>
    </row>
    <row r="18" s="2" customFormat="1" ht="17.25" customHeight="1" spans="1:24">
      <c r="A18" s="12" t="s">
        <v>133</v>
      </c>
      <c r="B18" s="12" t="s">
        <v>134</v>
      </c>
      <c r="C18" s="12" t="s">
        <v>135</v>
      </c>
      <c r="D18" s="13">
        <v>12.4</v>
      </c>
      <c r="E18" s="79" t="s">
        <v>13</v>
      </c>
      <c r="F18" s="14">
        <f t="shared" si="0"/>
        <v>10.54</v>
      </c>
      <c r="G18" s="16"/>
      <c r="H18" s="12" t="s">
        <v>136</v>
      </c>
      <c r="I18" s="12" t="s">
        <v>137</v>
      </c>
      <c r="J18" s="12" t="s">
        <v>138</v>
      </c>
      <c r="K18" s="13">
        <v>16.5</v>
      </c>
      <c r="L18" s="79" t="s">
        <v>13</v>
      </c>
      <c r="M18" s="14">
        <f t="shared" si="4"/>
        <v>14.025</v>
      </c>
      <c r="N18" s="44"/>
      <c r="O18" s="12" t="s">
        <v>139</v>
      </c>
      <c r="P18" s="12" t="s">
        <v>140</v>
      </c>
      <c r="Q18" s="12" t="s">
        <v>132</v>
      </c>
      <c r="R18" s="13">
        <v>19</v>
      </c>
      <c r="S18" s="12" t="s">
        <v>13</v>
      </c>
      <c r="T18" s="14">
        <f t="shared" si="5"/>
        <v>16.15</v>
      </c>
      <c r="U18" s="16"/>
      <c r="V18" s="70">
        <f t="shared" si="1"/>
        <v>0</v>
      </c>
      <c r="W18" s="70">
        <f t="shared" si="2"/>
        <v>221.85</v>
      </c>
      <c r="X18" s="70">
        <f t="shared" si="3"/>
        <v>0</v>
      </c>
    </row>
    <row r="19" s="2" customFormat="1" ht="17.25" customHeight="1" spans="1:24">
      <c r="A19" s="12" t="s">
        <v>141</v>
      </c>
      <c r="B19" s="12" t="s">
        <v>142</v>
      </c>
      <c r="C19" s="12" t="s">
        <v>143</v>
      </c>
      <c r="D19" s="13">
        <v>16.4</v>
      </c>
      <c r="E19" s="79" t="s">
        <v>13</v>
      </c>
      <c r="F19" s="14">
        <f t="shared" si="0"/>
        <v>13.94</v>
      </c>
      <c r="G19" s="16"/>
      <c r="H19" s="12" t="s">
        <v>144</v>
      </c>
      <c r="I19" s="12" t="s">
        <v>145</v>
      </c>
      <c r="J19" s="12" t="s">
        <v>146</v>
      </c>
      <c r="K19" s="13">
        <v>17.4</v>
      </c>
      <c r="L19" s="79" t="s">
        <v>13</v>
      </c>
      <c r="M19" s="14">
        <f t="shared" si="4"/>
        <v>14.79</v>
      </c>
      <c r="N19" s="44">
        <v>15</v>
      </c>
      <c r="O19" s="12" t="s">
        <v>147</v>
      </c>
      <c r="P19" s="12" t="s">
        <v>148</v>
      </c>
      <c r="Q19" s="12" t="s">
        <v>149</v>
      </c>
      <c r="R19" s="13">
        <v>23</v>
      </c>
      <c r="S19" s="12" t="s">
        <v>13</v>
      </c>
      <c r="T19" s="14">
        <f t="shared" si="5"/>
        <v>19.55</v>
      </c>
      <c r="U19" s="16"/>
      <c r="V19" s="70">
        <f t="shared" si="1"/>
        <v>0</v>
      </c>
      <c r="W19" s="70">
        <f t="shared" si="2"/>
        <v>213.18</v>
      </c>
      <c r="X19" s="70">
        <f t="shared" si="3"/>
        <v>0</v>
      </c>
    </row>
    <row r="20" s="2" customFormat="1" ht="17.25" customHeight="1" spans="1:24">
      <c r="A20" s="12" t="s">
        <v>150</v>
      </c>
      <c r="B20" s="12" t="s">
        <v>151</v>
      </c>
      <c r="C20" s="12" t="s">
        <v>152</v>
      </c>
      <c r="D20" s="13">
        <v>44.75</v>
      </c>
      <c r="E20" s="79" t="s">
        <v>13</v>
      </c>
      <c r="F20" s="14">
        <f t="shared" si="0"/>
        <v>38.0375</v>
      </c>
      <c r="G20" s="16"/>
      <c r="H20" s="12" t="s">
        <v>153</v>
      </c>
      <c r="I20" s="12" t="s">
        <v>154</v>
      </c>
      <c r="J20" s="12" t="s">
        <v>155</v>
      </c>
      <c r="K20" s="13">
        <v>22.8</v>
      </c>
      <c r="L20" s="79" t="s">
        <v>13</v>
      </c>
      <c r="M20" s="14">
        <f t="shared" si="4"/>
        <v>19.38</v>
      </c>
      <c r="N20" s="44">
        <v>11</v>
      </c>
      <c r="O20" s="12" t="s">
        <v>156</v>
      </c>
      <c r="P20" s="12" t="s">
        <v>157</v>
      </c>
      <c r="Q20" s="12" t="s">
        <v>149</v>
      </c>
      <c r="R20" s="13">
        <v>27.5</v>
      </c>
      <c r="S20" s="12" t="s">
        <v>13</v>
      </c>
      <c r="T20" s="14">
        <f t="shared" si="5"/>
        <v>23.375</v>
      </c>
      <c r="U20" s="16"/>
      <c r="V20" s="70">
        <f t="shared" si="1"/>
        <v>0</v>
      </c>
      <c r="W20" s="70">
        <f t="shared" si="2"/>
        <v>0</v>
      </c>
      <c r="X20" s="70">
        <f t="shared" si="3"/>
        <v>0</v>
      </c>
    </row>
    <row r="21" s="2" customFormat="1" ht="17.25" customHeight="1" spans="1:24">
      <c r="A21" s="12" t="s">
        <v>158</v>
      </c>
      <c r="B21" s="12" t="s">
        <v>159</v>
      </c>
      <c r="C21" s="12" t="s">
        <v>160</v>
      </c>
      <c r="D21" s="13">
        <v>40.45</v>
      </c>
      <c r="E21" s="79" t="s">
        <v>13</v>
      </c>
      <c r="F21" s="14">
        <f t="shared" si="0"/>
        <v>34.3825</v>
      </c>
      <c r="G21" s="16"/>
      <c r="H21" s="12" t="s">
        <v>161</v>
      </c>
      <c r="I21" s="12" t="s">
        <v>162</v>
      </c>
      <c r="J21" s="12" t="s">
        <v>163</v>
      </c>
      <c r="K21" s="13">
        <v>13.85</v>
      </c>
      <c r="L21" s="79" t="s">
        <v>13</v>
      </c>
      <c r="M21" s="14">
        <f t="shared" si="4"/>
        <v>11.7725</v>
      </c>
      <c r="N21" s="44"/>
      <c r="O21" s="12" t="s">
        <v>164</v>
      </c>
      <c r="P21" s="12" t="s">
        <v>165</v>
      </c>
      <c r="Q21" s="12" t="s">
        <v>166</v>
      </c>
      <c r="R21" s="13">
        <v>25</v>
      </c>
      <c r="S21" s="12" t="s">
        <v>13</v>
      </c>
      <c r="T21" s="14">
        <f t="shared" si="5"/>
        <v>21.25</v>
      </c>
      <c r="U21" s="16"/>
      <c r="V21" s="70">
        <f t="shared" si="1"/>
        <v>0</v>
      </c>
      <c r="W21" s="70">
        <f t="shared" si="2"/>
        <v>0</v>
      </c>
      <c r="X21" s="70">
        <f t="shared" si="3"/>
        <v>275.4</v>
      </c>
    </row>
    <row r="22" s="2" customFormat="1" ht="17.25" customHeight="1" spans="1:24">
      <c r="A22" s="12" t="s">
        <v>167</v>
      </c>
      <c r="B22" s="12" t="s">
        <v>168</v>
      </c>
      <c r="C22" s="12" t="s">
        <v>169</v>
      </c>
      <c r="D22" s="13">
        <v>17.35</v>
      </c>
      <c r="E22" s="79" t="s">
        <v>13</v>
      </c>
      <c r="F22" s="14">
        <f t="shared" si="0"/>
        <v>14.7475</v>
      </c>
      <c r="G22" s="16"/>
      <c r="H22" s="12" t="s">
        <v>170</v>
      </c>
      <c r="I22" s="79" t="s">
        <v>171</v>
      </c>
      <c r="J22" s="12" t="s">
        <v>172</v>
      </c>
      <c r="K22" s="13">
        <v>11</v>
      </c>
      <c r="L22" s="79" t="s">
        <v>13</v>
      </c>
      <c r="M22" s="14">
        <f t="shared" si="4"/>
        <v>9.35</v>
      </c>
      <c r="N22" s="44"/>
      <c r="O22" s="12" t="s">
        <v>173</v>
      </c>
      <c r="P22" s="12" t="s">
        <v>174</v>
      </c>
      <c r="Q22" s="12" t="s">
        <v>166</v>
      </c>
      <c r="R22" s="13">
        <v>30</v>
      </c>
      <c r="S22" s="12" t="s">
        <v>13</v>
      </c>
      <c r="T22" s="14">
        <f t="shared" si="5"/>
        <v>25.5</v>
      </c>
      <c r="U22" s="16"/>
      <c r="V22" s="70">
        <f t="shared" si="1"/>
        <v>0</v>
      </c>
      <c r="W22" s="70">
        <f t="shared" si="2"/>
        <v>0</v>
      </c>
      <c r="X22" s="70">
        <f t="shared" si="3"/>
        <v>0</v>
      </c>
    </row>
    <row r="23" s="2" customFormat="1" ht="19" customHeight="1" spans="1:24">
      <c r="A23" s="12" t="s">
        <v>175</v>
      </c>
      <c r="B23" s="12" t="s">
        <v>176</v>
      </c>
      <c r="C23" s="12" t="s">
        <v>177</v>
      </c>
      <c r="D23" s="13">
        <v>70.75</v>
      </c>
      <c r="E23" s="79" t="s">
        <v>13</v>
      </c>
      <c r="F23" s="14">
        <f t="shared" si="0"/>
        <v>60.1375</v>
      </c>
      <c r="G23" s="16"/>
      <c r="H23" s="12" t="s">
        <v>178</v>
      </c>
      <c r="I23" s="12" t="s">
        <v>179</v>
      </c>
      <c r="J23" s="12"/>
      <c r="K23" s="13">
        <v>42.5</v>
      </c>
      <c r="L23" s="79" t="s">
        <v>13</v>
      </c>
      <c r="M23" s="14">
        <f t="shared" si="4"/>
        <v>36.125</v>
      </c>
      <c r="N23" s="44"/>
      <c r="O23" s="12" t="s">
        <v>180</v>
      </c>
      <c r="P23" s="12" t="s">
        <v>181</v>
      </c>
      <c r="Q23" s="12" t="s">
        <v>182</v>
      </c>
      <c r="R23" s="13">
        <v>27</v>
      </c>
      <c r="S23" s="12" t="s">
        <v>13</v>
      </c>
      <c r="T23" s="14">
        <f t="shared" si="5"/>
        <v>22.95</v>
      </c>
      <c r="U23" s="16">
        <v>12</v>
      </c>
      <c r="V23" s="70">
        <f t="shared" si="1"/>
        <v>0</v>
      </c>
      <c r="W23" s="70">
        <f t="shared" si="2"/>
        <v>7267.5</v>
      </c>
      <c r="X23" s="70">
        <f t="shared" si="3"/>
        <v>0</v>
      </c>
    </row>
    <row r="24" s="2" customFormat="1" ht="17.25" customHeight="1" spans="1:24">
      <c r="A24" s="12" t="s">
        <v>183</v>
      </c>
      <c r="B24" s="12" t="s">
        <v>184</v>
      </c>
      <c r="C24" s="12" t="s">
        <v>185</v>
      </c>
      <c r="D24" s="13">
        <v>57.75</v>
      </c>
      <c r="E24" s="12" t="s">
        <v>13</v>
      </c>
      <c r="F24" s="14">
        <f t="shared" si="0"/>
        <v>49.0875</v>
      </c>
      <c r="G24" s="16">
        <v>5</v>
      </c>
      <c r="H24" s="12" t="s">
        <v>186</v>
      </c>
      <c r="I24" s="12" t="s">
        <v>187</v>
      </c>
      <c r="J24" s="12" t="s">
        <v>188</v>
      </c>
      <c r="K24" s="13">
        <v>150</v>
      </c>
      <c r="L24" s="12" t="s">
        <v>13</v>
      </c>
      <c r="M24" s="14">
        <f t="shared" si="4"/>
        <v>127.5</v>
      </c>
      <c r="N24" s="44">
        <v>57</v>
      </c>
      <c r="O24" s="12" t="s">
        <v>189</v>
      </c>
      <c r="P24" s="12" t="s">
        <v>190</v>
      </c>
      <c r="Q24" s="12" t="s">
        <v>182</v>
      </c>
      <c r="R24" s="13">
        <v>34</v>
      </c>
      <c r="S24" s="12" t="s">
        <v>13</v>
      </c>
      <c r="T24" s="14">
        <f t="shared" si="5"/>
        <v>28.9</v>
      </c>
      <c r="U24" s="16"/>
      <c r="V24" s="70">
        <f t="shared" si="1"/>
        <v>245.4375</v>
      </c>
      <c r="W24" s="70">
        <f t="shared" si="2"/>
        <v>0</v>
      </c>
      <c r="X24" s="70">
        <f t="shared" si="3"/>
        <v>0</v>
      </c>
    </row>
    <row r="25" s="2" customFormat="1" ht="17.25" customHeight="1" spans="1:24">
      <c r="A25" s="12" t="s">
        <v>191</v>
      </c>
      <c r="B25" s="12" t="s">
        <v>192</v>
      </c>
      <c r="C25" s="12" t="s">
        <v>193</v>
      </c>
      <c r="D25" s="13">
        <v>20.35</v>
      </c>
      <c r="E25" s="79" t="s">
        <v>13</v>
      </c>
      <c r="F25" s="14">
        <f t="shared" si="0"/>
        <v>17.2975</v>
      </c>
      <c r="G25" s="16"/>
      <c r="H25" s="12" t="s">
        <v>194</v>
      </c>
      <c r="I25" s="12" t="s">
        <v>195</v>
      </c>
      <c r="J25" s="12" t="s">
        <v>196</v>
      </c>
      <c r="K25" s="13">
        <v>39.8</v>
      </c>
      <c r="L25" s="79" t="s">
        <v>13</v>
      </c>
      <c r="M25" s="14">
        <f t="shared" si="4"/>
        <v>33.83</v>
      </c>
      <c r="N25" s="44"/>
      <c r="O25" s="12" t="s">
        <v>197</v>
      </c>
      <c r="P25" s="12" t="s">
        <v>198</v>
      </c>
      <c r="Q25" s="12" t="s">
        <v>199</v>
      </c>
      <c r="R25" s="13">
        <v>40</v>
      </c>
      <c r="S25" s="12" t="s">
        <v>13</v>
      </c>
      <c r="T25" s="14">
        <f t="shared" si="5"/>
        <v>34</v>
      </c>
      <c r="U25" s="16"/>
      <c r="V25" s="70">
        <f t="shared" si="1"/>
        <v>0</v>
      </c>
      <c r="W25" s="70">
        <f t="shared" si="2"/>
        <v>0</v>
      </c>
      <c r="X25" s="70">
        <f t="shared" si="3"/>
        <v>1192.125</v>
      </c>
    </row>
    <row r="26" s="2" customFormat="1" ht="17.25" customHeight="1" spans="1:24">
      <c r="A26" s="12" t="s">
        <v>200</v>
      </c>
      <c r="B26" s="12" t="s">
        <v>201</v>
      </c>
      <c r="C26" s="12" t="s">
        <v>202</v>
      </c>
      <c r="D26" s="13">
        <v>53.4</v>
      </c>
      <c r="E26" s="79" t="s">
        <v>13</v>
      </c>
      <c r="F26" s="14">
        <f t="shared" si="0"/>
        <v>45.39</v>
      </c>
      <c r="G26" s="16">
        <v>2</v>
      </c>
      <c r="H26" s="12" t="s">
        <v>203</v>
      </c>
      <c r="I26" s="12" t="s">
        <v>204</v>
      </c>
      <c r="J26" s="12" t="s">
        <v>205</v>
      </c>
      <c r="K26" s="13">
        <v>71</v>
      </c>
      <c r="L26" s="79" t="s">
        <v>13</v>
      </c>
      <c r="M26" s="14">
        <f t="shared" si="4"/>
        <v>60.35</v>
      </c>
      <c r="N26" s="44"/>
      <c r="O26" s="12" t="s">
        <v>206</v>
      </c>
      <c r="P26" s="12" t="s">
        <v>207</v>
      </c>
      <c r="Q26" s="12" t="s">
        <v>208</v>
      </c>
      <c r="R26" s="13">
        <v>9.9</v>
      </c>
      <c r="S26" s="12" t="s">
        <v>13</v>
      </c>
      <c r="T26" s="14">
        <f t="shared" si="5"/>
        <v>8.415</v>
      </c>
      <c r="U26" s="16"/>
      <c r="V26" s="70">
        <f t="shared" si="1"/>
        <v>90.78</v>
      </c>
      <c r="W26" s="70">
        <f t="shared" si="2"/>
        <v>0</v>
      </c>
      <c r="X26" s="70">
        <f t="shared" si="3"/>
        <v>0</v>
      </c>
    </row>
    <row r="27" s="2" customFormat="1" ht="17.25" customHeight="1" spans="1:24">
      <c r="A27" s="12" t="s">
        <v>209</v>
      </c>
      <c r="B27" s="12" t="s">
        <v>210</v>
      </c>
      <c r="C27" s="12" t="s">
        <v>211</v>
      </c>
      <c r="D27" s="13">
        <v>70.75</v>
      </c>
      <c r="E27" s="79" t="s">
        <v>13</v>
      </c>
      <c r="F27" s="14">
        <f t="shared" si="0"/>
        <v>60.1375</v>
      </c>
      <c r="G27" s="16">
        <v>12</v>
      </c>
      <c r="H27" s="12" t="s">
        <v>212</v>
      </c>
      <c r="I27" s="12" t="s">
        <v>213</v>
      </c>
      <c r="J27" s="12" t="s">
        <v>214</v>
      </c>
      <c r="K27" s="13">
        <v>38</v>
      </c>
      <c r="L27" s="12" t="s">
        <v>13</v>
      </c>
      <c r="M27" s="14">
        <f t="shared" si="4"/>
        <v>32.3</v>
      </c>
      <c r="N27" s="44"/>
      <c r="O27" s="12" t="s">
        <v>215</v>
      </c>
      <c r="P27" s="12" t="s">
        <v>216</v>
      </c>
      <c r="Q27" s="12" t="s">
        <v>217</v>
      </c>
      <c r="R27" s="13">
        <v>16.5</v>
      </c>
      <c r="S27" s="12" t="s">
        <v>13</v>
      </c>
      <c r="T27" s="14">
        <f t="shared" si="5"/>
        <v>14.025</v>
      </c>
      <c r="U27" s="16">
        <v>85</v>
      </c>
      <c r="V27" s="70">
        <f t="shared" si="1"/>
        <v>721.65</v>
      </c>
      <c r="W27" s="70">
        <f t="shared" si="2"/>
        <v>2176</v>
      </c>
      <c r="X27" s="70">
        <f t="shared" si="3"/>
        <v>892.5</v>
      </c>
    </row>
    <row r="28" s="2" customFormat="1" ht="17.25" customHeight="1" spans="1:24">
      <c r="A28" s="12" t="s">
        <v>218</v>
      </c>
      <c r="B28" s="12" t="s">
        <v>219</v>
      </c>
      <c r="C28" s="12" t="s">
        <v>220</v>
      </c>
      <c r="D28" s="13">
        <v>8.1</v>
      </c>
      <c r="E28" s="79" t="s">
        <v>13</v>
      </c>
      <c r="F28" s="14">
        <f t="shared" si="0"/>
        <v>6.885</v>
      </c>
      <c r="G28" s="16"/>
      <c r="H28" s="12" t="s">
        <v>221</v>
      </c>
      <c r="I28" s="12" t="s">
        <v>222</v>
      </c>
      <c r="J28" s="12" t="s">
        <v>223</v>
      </c>
      <c r="K28" s="13">
        <v>128</v>
      </c>
      <c r="L28" s="79" t="s">
        <v>13</v>
      </c>
      <c r="M28" s="14">
        <f t="shared" si="4"/>
        <v>108.8</v>
      </c>
      <c r="N28" s="44">
        <v>20</v>
      </c>
      <c r="O28" s="12" t="s">
        <v>224</v>
      </c>
      <c r="P28" s="12" t="s">
        <v>225</v>
      </c>
      <c r="Q28" s="12" t="s">
        <v>226</v>
      </c>
      <c r="R28" s="13">
        <v>52.8</v>
      </c>
      <c r="S28" s="12" t="s">
        <v>227</v>
      </c>
      <c r="T28" s="14">
        <f t="shared" si="5"/>
        <v>44.88</v>
      </c>
      <c r="U28" s="16"/>
      <c r="V28" s="70">
        <f t="shared" si="1"/>
        <v>0</v>
      </c>
      <c r="W28" s="70">
        <f t="shared" si="2"/>
        <v>612</v>
      </c>
      <c r="X28" s="70" t="e">
        <f>#REF!*#REF!</f>
        <v>#REF!</v>
      </c>
    </row>
    <row r="29" s="2" customFormat="1" ht="17.25" customHeight="1" spans="1:24">
      <c r="A29" s="12" t="s">
        <v>228</v>
      </c>
      <c r="B29" s="12" t="s">
        <v>229</v>
      </c>
      <c r="C29" s="12" t="s">
        <v>230</v>
      </c>
      <c r="D29" s="13">
        <v>92.5</v>
      </c>
      <c r="E29" s="79" t="s">
        <v>13</v>
      </c>
      <c r="F29" s="14">
        <f t="shared" si="0"/>
        <v>78.625</v>
      </c>
      <c r="G29" s="16">
        <v>3</v>
      </c>
      <c r="H29" s="12" t="s">
        <v>231</v>
      </c>
      <c r="I29" s="12" t="s">
        <v>232</v>
      </c>
      <c r="J29" s="12" t="s">
        <v>233</v>
      </c>
      <c r="K29" s="13">
        <v>90</v>
      </c>
      <c r="L29" s="79" t="s">
        <v>13</v>
      </c>
      <c r="M29" s="14">
        <f t="shared" si="4"/>
        <v>76.5</v>
      </c>
      <c r="N29" s="44">
        <v>8</v>
      </c>
      <c r="O29" s="12" t="s">
        <v>234</v>
      </c>
      <c r="P29" s="12" t="s">
        <v>235</v>
      </c>
      <c r="Q29" s="12"/>
      <c r="R29" s="13">
        <v>175</v>
      </c>
      <c r="S29" s="12" t="s">
        <v>13</v>
      </c>
      <c r="T29" s="14">
        <f t="shared" si="5"/>
        <v>148.75</v>
      </c>
      <c r="U29" s="16">
        <v>6</v>
      </c>
      <c r="V29" s="70">
        <f t="shared" si="1"/>
        <v>235.875</v>
      </c>
      <c r="W29" s="70">
        <f t="shared" si="2"/>
        <v>0</v>
      </c>
      <c r="X29" s="70" t="e">
        <f>#REF!*#REF!</f>
        <v>#REF!</v>
      </c>
    </row>
    <row r="30" s="2" customFormat="1" ht="17.25" customHeight="1" spans="1:24">
      <c r="A30" s="12" t="s">
        <v>236</v>
      </c>
      <c r="B30" s="12" t="s">
        <v>237</v>
      </c>
      <c r="C30" s="12" t="s">
        <v>238</v>
      </c>
      <c r="D30" s="13">
        <v>19</v>
      </c>
      <c r="E30" s="79" t="s">
        <v>13</v>
      </c>
      <c r="F30" s="14">
        <f t="shared" si="0"/>
        <v>16.15</v>
      </c>
      <c r="G30" s="16">
        <v>10</v>
      </c>
      <c r="H30" s="12" t="s">
        <v>239</v>
      </c>
      <c r="I30" s="12" t="s">
        <v>240</v>
      </c>
      <c r="J30" s="12" t="s">
        <v>241</v>
      </c>
      <c r="K30" s="13">
        <v>55</v>
      </c>
      <c r="L30" s="79" t="s">
        <v>13</v>
      </c>
      <c r="M30" s="14">
        <f t="shared" si="4"/>
        <v>46.75</v>
      </c>
      <c r="N30" s="44"/>
      <c r="O30" s="12"/>
      <c r="P30" s="12"/>
      <c r="Q30" s="12"/>
      <c r="R30" s="13"/>
      <c r="S30" s="12"/>
      <c r="T30" s="14"/>
      <c r="U30" s="12"/>
      <c r="V30" s="70">
        <f t="shared" si="1"/>
        <v>161.5</v>
      </c>
      <c r="W30" s="70">
        <f>T4*U4</f>
        <v>134.3</v>
      </c>
      <c r="X30" s="70">
        <f>T30*U30</f>
        <v>0</v>
      </c>
    </row>
    <row r="31" s="1" customFormat="1" ht="19.5" customHeight="1" spans="1:24">
      <c r="A31" s="17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45" t="s">
        <v>242</v>
      </c>
      <c r="O31" s="46"/>
      <c r="P31" s="46"/>
      <c r="Q31" s="46"/>
      <c r="R31" s="46"/>
      <c r="S31" s="46"/>
      <c r="T31" s="46"/>
      <c r="U31" s="72"/>
      <c r="V31" s="69"/>
      <c r="W31" s="69"/>
      <c r="X31" s="69"/>
    </row>
    <row r="32" ht="17.25" customHeight="1" spans="1:21">
      <c r="A32" s="19" t="s">
        <v>243</v>
      </c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47"/>
      <c r="N32" s="48" t="s">
        <v>244</v>
      </c>
      <c r="O32" s="49"/>
      <c r="P32" s="49"/>
      <c r="Q32" s="49"/>
      <c r="R32" s="49"/>
      <c r="S32" s="49"/>
      <c r="T32" s="49"/>
      <c r="U32" s="73"/>
    </row>
    <row r="33" ht="17.25" customHeight="1" spans="1:21">
      <c r="A33" s="21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50"/>
      <c r="N33" s="51" t="s">
        <v>245</v>
      </c>
      <c r="O33" s="52"/>
      <c r="P33" s="52"/>
      <c r="Q33" s="52"/>
      <c r="R33" s="74"/>
      <c r="S33" s="74"/>
      <c r="T33" s="74"/>
      <c r="U33" s="75"/>
    </row>
    <row r="34" ht="17.25" customHeight="1" spans="1:21">
      <c r="A34" s="21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50"/>
      <c r="N34" s="51" t="s">
        <v>246</v>
      </c>
      <c r="O34" s="52"/>
      <c r="P34" s="52"/>
      <c r="Q34" s="52"/>
      <c r="R34" s="74"/>
      <c r="S34" s="74"/>
      <c r="T34" s="74"/>
      <c r="U34" s="75"/>
    </row>
    <row r="35" ht="29" customHeight="1" spans="1:21">
      <c r="A35" s="23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53"/>
      <c r="N35" s="54" t="s">
        <v>247</v>
      </c>
      <c r="O35" s="55"/>
      <c r="P35" s="55"/>
      <c r="Q35" s="55"/>
      <c r="R35" s="76"/>
      <c r="S35" s="76"/>
      <c r="T35" s="76"/>
      <c r="U35" s="77"/>
    </row>
    <row r="36" ht="14.25" spans="1:21">
      <c r="A36" s="25" t="s">
        <v>248</v>
      </c>
      <c r="B36" s="26" t="s">
        <v>249</v>
      </c>
      <c r="C36" s="27"/>
      <c r="D36" s="28"/>
      <c r="E36" s="29"/>
      <c r="F36" s="29"/>
      <c r="G36" s="30" t="s">
        <v>250</v>
      </c>
      <c r="H36" s="30"/>
      <c r="I36" s="30"/>
      <c r="J36" s="29"/>
      <c r="K36" s="29"/>
      <c r="L36" s="56"/>
      <c r="M36" s="57"/>
      <c r="N36" s="57"/>
      <c r="O36" s="57"/>
      <c r="P36" s="58"/>
      <c r="Q36" s="78" t="s">
        <v>248</v>
      </c>
      <c r="R36" s="78"/>
      <c r="S36" s="78"/>
      <c r="T36" s="78"/>
      <c r="U36" s="78"/>
    </row>
    <row r="37" ht="14.25" spans="1:21">
      <c r="A37" s="31"/>
      <c r="B37" s="32"/>
      <c r="C37" s="33"/>
      <c r="D37" s="34"/>
      <c r="E37" s="35"/>
      <c r="F37" s="35"/>
      <c r="G37" s="36" t="s">
        <v>251</v>
      </c>
      <c r="H37" s="36"/>
      <c r="I37" s="36"/>
      <c r="J37" s="36"/>
      <c r="K37" s="59"/>
      <c r="L37" s="60"/>
      <c r="P37" s="61"/>
      <c r="Q37" s="78"/>
      <c r="R37" s="78"/>
      <c r="S37" s="78"/>
      <c r="T37" s="78"/>
      <c r="U37" s="78"/>
    </row>
    <row r="38" ht="14.25" spans="1:21">
      <c r="A38" s="31"/>
      <c r="B38" s="35" t="s">
        <v>252</v>
      </c>
      <c r="C38" s="35"/>
      <c r="D38" s="35"/>
      <c r="E38" s="37"/>
      <c r="F38" s="37" t="s">
        <v>253</v>
      </c>
      <c r="G38" s="37"/>
      <c r="H38" s="37"/>
      <c r="I38" s="37"/>
      <c r="J38" s="62"/>
      <c r="K38" s="34"/>
      <c r="L38" s="34"/>
      <c r="P38" s="61"/>
      <c r="Q38" s="78"/>
      <c r="R38" s="78"/>
      <c r="S38" s="78"/>
      <c r="T38" s="78"/>
      <c r="U38" s="78"/>
    </row>
    <row r="39" ht="14.25" spans="1:21">
      <c r="A39" s="31"/>
      <c r="B39" s="35"/>
      <c r="C39" s="35"/>
      <c r="D39" s="35"/>
      <c r="E39" s="37"/>
      <c r="F39" s="37"/>
      <c r="G39" s="37"/>
      <c r="H39" s="37"/>
      <c r="I39" s="37"/>
      <c r="J39" s="62"/>
      <c r="K39" s="63" t="s">
        <v>254</v>
      </c>
      <c r="L39" s="63"/>
      <c r="P39" s="61"/>
      <c r="Q39" s="78"/>
      <c r="R39" s="78"/>
      <c r="S39" s="78"/>
      <c r="T39" s="78"/>
      <c r="U39" s="78"/>
    </row>
    <row r="40" ht="23.1" customHeight="1" spans="1:21">
      <c r="A40" s="31"/>
      <c r="B40" s="35"/>
      <c r="C40" s="35"/>
      <c r="D40" s="38"/>
      <c r="E40" s="37"/>
      <c r="F40" s="37"/>
      <c r="G40" s="37"/>
      <c r="H40" s="37"/>
      <c r="I40" s="37"/>
      <c r="J40" s="62"/>
      <c r="K40" s="64" t="s">
        <v>255</v>
      </c>
      <c r="L40" s="63"/>
      <c r="P40" s="61"/>
      <c r="Q40" s="78"/>
      <c r="R40" s="78"/>
      <c r="S40" s="78"/>
      <c r="T40" s="78"/>
      <c r="U40" s="78"/>
    </row>
    <row r="41" ht="17.25" customHeight="1" spans="1:21">
      <c r="A41" s="39"/>
      <c r="B41" s="40" t="s">
        <v>256</v>
      </c>
      <c r="C41" s="40"/>
      <c r="D41" s="41"/>
      <c r="E41" s="42"/>
      <c r="F41" s="42" t="s">
        <v>257</v>
      </c>
      <c r="G41" s="42"/>
      <c r="H41" s="42"/>
      <c r="I41" s="42"/>
      <c r="J41" s="65"/>
      <c r="K41" s="66" t="s">
        <v>258</v>
      </c>
      <c r="L41" s="64"/>
      <c r="M41" s="67"/>
      <c r="N41" s="67"/>
      <c r="O41" s="67"/>
      <c r="P41" s="68"/>
      <c r="Q41" s="78"/>
      <c r="R41" s="78"/>
      <c r="S41" s="78"/>
      <c r="T41" s="78"/>
      <c r="U41" s="78"/>
    </row>
  </sheetData>
  <sheetProtection password="CC3D" sheet="1" selectLockedCells="1" formatCells="0" formatColumns="0" formatRows="0" objects="1"/>
  <mergeCells count="12">
    <mergeCell ref="A1:U1"/>
    <mergeCell ref="A2:C2"/>
    <mergeCell ref="N31:U31"/>
    <mergeCell ref="N32:U32"/>
    <mergeCell ref="N33:Q33"/>
    <mergeCell ref="N34:Q34"/>
    <mergeCell ref="N35:Q35"/>
    <mergeCell ref="G36:J36"/>
    <mergeCell ref="G37:J37"/>
    <mergeCell ref="A36:A41"/>
    <mergeCell ref="A32:L35"/>
    <mergeCell ref="Q36:U41"/>
  </mergeCells>
  <printOptions horizontalCentered="1"/>
  <pageMargins left="0.275590551181102" right="0.236220472440945" top="0.15748031496063" bottom="0.354330708661417" header="0.31496062992126" footer="0.31496062992126"/>
  <pageSetup paperSize="9" scale="8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13.塑料易耗品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2019-04-28T08:25:00Z</dcterms:created>
  <cp:lastPrinted>2021-12-16T00:54:00Z</cp:lastPrinted>
  <dcterms:modified xsi:type="dcterms:W3CDTF">2024-06-03T01:47:27Z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62153637BF314332AC2ED5A9A65F1640</vt:lpwstr>
  </property>
</Properties>
</file>